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rcass\Desktop\"/>
    </mc:Choice>
  </mc:AlternateContent>
  <xr:revisionPtr revIDLastSave="0" documentId="13_ncr:1_{5CAF8731-CD7E-40D7-8FB8-2387A07292CE}" xr6:coauthVersionLast="47" xr6:coauthVersionMax="47" xr10:uidLastSave="{00000000-0000-0000-0000-000000000000}"/>
  <bookViews>
    <workbookView xWindow="-108" yWindow="-108" windowWidth="23256" windowHeight="12456" tabRatio="695" xr2:uid="{00000000-000D-0000-FFFF-FFFF00000000}"/>
  </bookViews>
  <sheets>
    <sheet name="Reporting Instructions" sheetId="9" r:id="rId1"/>
    <sheet name="Generation Metrics" sheetId="7" r:id="rId2"/>
    <sheet name="CO2 Deliveries Metrics" sheetId="8" r:id="rId3"/>
    <sheet name="CO2 Deliveries Detail Page" sheetId="11" r:id="rId4"/>
    <sheet name="Optional CH4 Deliveries Metrics" sheetId="12" r:id="rId5"/>
    <sheet name="Optional N2O Deliveries Metrics" sheetId="15" r:id="rId6"/>
    <sheet name="Additional Optional Information" sheetId="10" r:id="rId7"/>
  </sheets>
  <definedNames>
    <definedName name="Boundaries">#REF!</definedName>
    <definedName name="Industry">#REF!</definedName>
    <definedName name="NAICS">#REF!</definedName>
    <definedName name="_xlnm.Print_Area" localSheetId="6">'Additional Optional Information'!$A$1:$H$28</definedName>
    <definedName name="_xlnm.Print_Area" localSheetId="3">'CO2 Deliveries Detail Page'!$A$1:$I$69</definedName>
    <definedName name="_xlnm.Print_Area" localSheetId="2">'CO2 Deliveries Metrics'!$A$1:$F$94</definedName>
    <definedName name="_xlnm.Print_Area" localSheetId="1">'Generation Metrics'!$A$1:$J$49,'Generation Metrics'!$A$50:$V$125</definedName>
    <definedName name="_xlnm.Print_Area" localSheetId="4">'Optional CH4 Deliveries Metrics'!$A$1:$F$16</definedName>
    <definedName name="_xlnm.Print_Area" localSheetId="5">'Optional N2O Deliveries Metrics'!$A$1:$F$16</definedName>
    <definedName name="_xlnm.Print_Area" localSheetId="0">'Reporting Instructions'!$A$1:$K$13</definedName>
    <definedName name="_xlnm.Print_Titles" localSheetId="1">'Generation Metrics'!$52:$52</definedName>
    <definedName name="Scope">#REF!</definedName>
  </definedNames>
  <calcPr calcId="191029"/>
  <customWorkbookViews>
    <customWorkbookView name="marie - Personal View" guid="{C0A8D499-4186-4130-A4B3-35C246068266}" mergeInterval="0" personalView="1" maximized="1" windowWidth="1020" windowHeight="57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 i="10" l="1"/>
  <c r="E26" i="10"/>
  <c r="D26" i="10"/>
  <c r="D25" i="10"/>
  <c r="C26" i="10"/>
  <c r="C25" i="10"/>
  <c r="F21" i="8" l="1"/>
  <c r="F31" i="11" l="1"/>
  <c r="F24" i="11"/>
  <c r="F33" i="8"/>
  <c r="X53" i="7"/>
  <c r="W53" i="7"/>
  <c r="J54" i="7"/>
  <c r="J53" i="7"/>
  <c r="C22" i="7"/>
  <c r="H24" i="11" l="1"/>
  <c r="G24" i="11"/>
  <c r="X56" i="7"/>
  <c r="W55" i="7"/>
  <c r="W54" i="7"/>
  <c r="X54" i="7"/>
  <c r="X55" i="7"/>
  <c r="W56" i="7"/>
  <c r="W57" i="7"/>
  <c r="X57" i="7"/>
  <c r="W58" i="7"/>
  <c r="X58" i="7"/>
  <c r="W59" i="7"/>
  <c r="X59" i="7"/>
  <c r="W60" i="7"/>
  <c r="X60" i="7"/>
  <c r="W61" i="7"/>
  <c r="X61" i="7"/>
  <c r="W62" i="7"/>
  <c r="X62" i="7"/>
  <c r="W63" i="7"/>
  <c r="X63" i="7"/>
  <c r="W64" i="7"/>
  <c r="X64" i="7"/>
  <c r="W65" i="7"/>
  <c r="X65" i="7"/>
  <c r="W66" i="7"/>
  <c r="X66" i="7"/>
  <c r="W67" i="7"/>
  <c r="X67" i="7"/>
  <c r="W68" i="7"/>
  <c r="X68" i="7"/>
  <c r="W69" i="7"/>
  <c r="X69" i="7"/>
  <c r="C21" i="7" s="1"/>
  <c r="C24" i="7" s="1"/>
  <c r="W70" i="7"/>
  <c r="X70" i="7"/>
  <c r="W71" i="7"/>
  <c r="X71" i="7"/>
  <c r="W72" i="7"/>
  <c r="X72" i="7"/>
  <c r="W73" i="7"/>
  <c r="X73" i="7"/>
  <c r="W74" i="7"/>
  <c r="X74" i="7"/>
  <c r="W75" i="7"/>
  <c r="X75" i="7"/>
  <c r="W76" i="7"/>
  <c r="X76" i="7"/>
  <c r="W77" i="7"/>
  <c r="X77" i="7"/>
  <c r="W78" i="7"/>
  <c r="X78" i="7"/>
  <c r="W79" i="7"/>
  <c r="X79" i="7"/>
  <c r="W80" i="7"/>
  <c r="X80" i="7"/>
  <c r="W81" i="7"/>
  <c r="X81" i="7"/>
  <c r="W82" i="7"/>
  <c r="X82" i="7"/>
  <c r="W83" i="7"/>
  <c r="X83" i="7"/>
  <c r="W84" i="7"/>
  <c r="X84" i="7"/>
  <c r="W85" i="7"/>
  <c r="X85" i="7"/>
  <c r="W86" i="7"/>
  <c r="X86" i="7"/>
  <c r="W87" i="7"/>
  <c r="X87" i="7"/>
  <c r="W88" i="7"/>
  <c r="X88" i="7"/>
  <c r="W89" i="7"/>
  <c r="X89" i="7"/>
  <c r="W90" i="7"/>
  <c r="X90" i="7"/>
  <c r="W91" i="7"/>
  <c r="X91" i="7"/>
  <c r="W92" i="7"/>
  <c r="X92" i="7"/>
  <c r="W93" i="7"/>
  <c r="X93" i="7"/>
  <c r="W94" i="7"/>
  <c r="X94" i="7"/>
  <c r="W95" i="7"/>
  <c r="X95" i="7"/>
  <c r="W96" i="7"/>
  <c r="X96" i="7"/>
  <c r="W97" i="7"/>
  <c r="X97" i="7"/>
  <c r="W98" i="7"/>
  <c r="X98" i="7"/>
  <c r="W99" i="7"/>
  <c r="X99" i="7"/>
  <c r="W100" i="7"/>
  <c r="X100" i="7"/>
  <c r="W101" i="7"/>
  <c r="X101" i="7"/>
  <c r="W102" i="7"/>
  <c r="X102" i="7"/>
  <c r="W103" i="7"/>
  <c r="X103" i="7"/>
  <c r="W104" i="7"/>
  <c r="X104" i="7"/>
  <c r="W105" i="7"/>
  <c r="X105" i="7"/>
  <c r="W106" i="7"/>
  <c r="X106" i="7"/>
  <c r="W107" i="7"/>
  <c r="X107" i="7"/>
  <c r="W108" i="7"/>
  <c r="X108" i="7"/>
  <c r="W109" i="7"/>
  <c r="X109" i="7"/>
  <c r="W110" i="7"/>
  <c r="X110" i="7"/>
  <c r="W111" i="7"/>
  <c r="X111" i="7"/>
  <c r="W112" i="7"/>
  <c r="X112" i="7"/>
  <c r="W113" i="7"/>
  <c r="X113" i="7"/>
  <c r="W114" i="7"/>
  <c r="X114" i="7"/>
  <c r="W115" i="7"/>
  <c r="X115" i="7"/>
  <c r="W116" i="7"/>
  <c r="X116" i="7"/>
  <c r="W117" i="7"/>
  <c r="X117" i="7"/>
  <c r="W118" i="7"/>
  <c r="X118" i="7"/>
  <c r="W119" i="7"/>
  <c r="X119" i="7"/>
  <c r="W120" i="7"/>
  <c r="X120" i="7"/>
  <c r="W121" i="7"/>
  <c r="X121" i="7"/>
  <c r="W122" i="7"/>
  <c r="X122" i="7"/>
  <c r="W123" i="7"/>
  <c r="X123" i="7"/>
  <c r="W124" i="7"/>
  <c r="X124" i="7"/>
  <c r="W125" i="7"/>
  <c r="X125" i="7"/>
  <c r="F24" i="10"/>
  <c r="F23" i="10"/>
  <c r="F22" i="10"/>
  <c r="F21" i="10"/>
  <c r="F13" i="10"/>
  <c r="F6" i="10"/>
  <c r="E24" i="10"/>
  <c r="E23" i="10"/>
  <c r="E22" i="10"/>
  <c r="E21" i="10"/>
  <c r="E13" i="10"/>
  <c r="E6" i="10"/>
  <c r="F13" i="12"/>
  <c r="F14" i="12"/>
  <c r="F13" i="15"/>
  <c r="F14" i="15"/>
  <c r="F68" i="11"/>
  <c r="G68" i="11"/>
  <c r="I68" i="11"/>
  <c r="H68" i="11"/>
  <c r="F65" i="11"/>
  <c r="F62" i="11"/>
  <c r="I65" i="11"/>
  <c r="H65" i="11"/>
  <c r="G65" i="11"/>
  <c r="H55" i="11"/>
  <c r="I53" i="11"/>
  <c r="F12" i="12"/>
  <c r="F22" i="11"/>
  <c r="B34" i="11"/>
  <c r="I27" i="11"/>
  <c r="I22" i="11"/>
  <c r="H22" i="11"/>
  <c r="H53" i="11"/>
  <c r="G53" i="11"/>
  <c r="F84" i="8"/>
  <c r="F63" i="8"/>
  <c r="F57" i="8"/>
  <c r="B39" i="8" l="1"/>
  <c r="C20" i="7"/>
  <c r="C23" i="7" s="1"/>
  <c r="J55" i="7"/>
  <c r="J56" i="7"/>
  <c r="E54" i="7"/>
  <c r="E55" i="7"/>
  <c r="E56" i="7"/>
  <c r="T56" i="7" s="1"/>
  <c r="U56" i="7"/>
  <c r="R56" i="7"/>
  <c r="O56" i="7"/>
  <c r="M56" i="7"/>
  <c r="U55" i="7"/>
  <c r="R55" i="7"/>
  <c r="O55" i="7"/>
  <c r="M55" i="7"/>
  <c r="U54" i="7"/>
  <c r="R54" i="7"/>
  <c r="O54" i="7"/>
  <c r="M54" i="7"/>
  <c r="T54" i="7"/>
  <c r="T55" i="7" l="1"/>
  <c r="S56" i="7"/>
  <c r="S55" i="7"/>
  <c r="S54" i="7"/>
  <c r="R120" i="7"/>
  <c r="O91" i="7"/>
  <c r="M111" i="7"/>
  <c r="J119" i="7"/>
  <c r="E57" i="7" l="1"/>
  <c r="E58" i="7"/>
  <c r="G62" i="11"/>
  <c r="I58" i="11"/>
  <c r="G55" i="11"/>
  <c r="H54" i="11"/>
  <c r="I59" i="11"/>
  <c r="H59" i="11"/>
  <c r="H58" i="11"/>
  <c r="I57" i="11"/>
  <c r="H57" i="11"/>
  <c r="I56" i="11"/>
  <c r="H56" i="11"/>
  <c r="I55" i="11"/>
  <c r="I54" i="11"/>
  <c r="I28" i="11"/>
  <c r="I23" i="11"/>
  <c r="I24" i="11"/>
  <c r="I25" i="11"/>
  <c r="I26" i="11"/>
  <c r="H23" i="11"/>
  <c r="H25" i="11"/>
  <c r="H26" i="11"/>
  <c r="H27" i="11"/>
  <c r="H28" i="11"/>
  <c r="F12" i="15"/>
  <c r="H34" i="11" l="1"/>
  <c r="H37" i="11" s="1"/>
  <c r="I34" i="11"/>
  <c r="I37" i="11" s="1"/>
  <c r="F53" i="11"/>
  <c r="F54" i="11"/>
  <c r="G54" i="11"/>
  <c r="F55" i="11"/>
  <c r="F56" i="11"/>
  <c r="G56" i="11"/>
  <c r="F57" i="11"/>
  <c r="G57" i="11"/>
  <c r="F58" i="11"/>
  <c r="G58" i="11"/>
  <c r="F59" i="11"/>
  <c r="G59" i="11"/>
  <c r="B65" i="11" l="1"/>
  <c r="O53" i="7"/>
  <c r="G27" i="11" l="1"/>
  <c r="F27" i="11"/>
  <c r="D24" i="10" l="1"/>
  <c r="D22" i="10"/>
  <c r="D21" i="10"/>
  <c r="G22" i="11"/>
  <c r="F56" i="8"/>
  <c r="E59" i="7" l="1"/>
  <c r="E60" i="7"/>
  <c r="E61" i="7"/>
  <c r="E62" i="7"/>
  <c r="E63" i="7"/>
  <c r="E64" i="7"/>
  <c r="E65" i="7"/>
  <c r="E66" i="7"/>
  <c r="E67" i="7"/>
  <c r="E68" i="7"/>
  <c r="E69" i="7"/>
  <c r="E70" i="7"/>
  <c r="T70" i="7" s="1"/>
  <c r="E71" i="7"/>
  <c r="E72" i="7"/>
  <c r="E73" i="7"/>
  <c r="E74" i="7"/>
  <c r="E75" i="7"/>
  <c r="E76" i="7"/>
  <c r="E77" i="7"/>
  <c r="E78" i="7"/>
  <c r="E79" i="7"/>
  <c r="E80" i="7"/>
  <c r="E81" i="7"/>
  <c r="E82" i="7"/>
  <c r="E83" i="7"/>
  <c r="E84" i="7"/>
  <c r="E85" i="7"/>
  <c r="E86" i="7"/>
  <c r="E87" i="7"/>
  <c r="E88" i="7"/>
  <c r="S88" i="7" s="1"/>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53" i="7"/>
  <c r="T53" i="7" l="1"/>
  <c r="S53" i="7"/>
  <c r="G31" i="11"/>
  <c r="G25" i="11"/>
  <c r="G26" i="11"/>
  <c r="F25" i="11"/>
  <c r="F26" i="11"/>
  <c r="F79" i="8"/>
  <c r="F78" i="8"/>
  <c r="F77" i="8"/>
  <c r="F58" i="8"/>
  <c r="G28" i="11" l="1"/>
  <c r="F28" i="11"/>
  <c r="G23" i="11"/>
  <c r="F23" i="11"/>
  <c r="F34" i="11" s="1"/>
  <c r="F37" i="11" s="1"/>
  <c r="D39" i="8" l="1"/>
  <c r="C41" i="8" s="1"/>
  <c r="G34" i="11"/>
  <c r="T57" i="7"/>
  <c r="T58" i="7"/>
  <c r="T59" i="7"/>
  <c r="T60" i="7"/>
  <c r="T61" i="7"/>
  <c r="T62" i="7"/>
  <c r="T63" i="7"/>
  <c r="T64" i="7"/>
  <c r="T65" i="7"/>
  <c r="T66" i="7"/>
  <c r="T67" i="7"/>
  <c r="T68" i="7"/>
  <c r="T69"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4" i="7"/>
  <c r="R115" i="7"/>
  <c r="R116" i="7"/>
  <c r="R117" i="7"/>
  <c r="R118" i="7"/>
  <c r="R119" i="7"/>
  <c r="R121" i="7"/>
  <c r="R122" i="7"/>
  <c r="R123" i="7"/>
  <c r="R124" i="7"/>
  <c r="R125" i="7"/>
  <c r="R53"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5" i="7"/>
  <c r="M106" i="7"/>
  <c r="M107" i="7"/>
  <c r="M108" i="7"/>
  <c r="M109" i="7"/>
  <c r="M110" i="7"/>
  <c r="M112" i="7"/>
  <c r="M113" i="7"/>
  <c r="M114" i="7"/>
  <c r="M115" i="7"/>
  <c r="M116" i="7"/>
  <c r="M117" i="7"/>
  <c r="M118" i="7"/>
  <c r="M119" i="7"/>
  <c r="M120" i="7"/>
  <c r="M121" i="7"/>
  <c r="M122" i="7"/>
  <c r="M123" i="7"/>
  <c r="M124" i="7"/>
  <c r="M125" i="7"/>
  <c r="M53"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20" i="7"/>
  <c r="J121" i="7"/>
  <c r="J122" i="7"/>
  <c r="J123" i="7"/>
  <c r="J124" i="7"/>
  <c r="J125" i="7"/>
  <c r="J57" i="7"/>
  <c r="F39" i="8" l="1"/>
  <c r="E41" i="8" s="1"/>
  <c r="G37" i="11"/>
  <c r="C24" i="10"/>
  <c r="D23" i="10"/>
  <c r="C23" i="10"/>
  <c r="C22" i="10"/>
  <c r="C21" i="10"/>
  <c r="D13" i="10"/>
  <c r="C13" i="10"/>
  <c r="D6" i="10"/>
  <c r="C6" i="10"/>
  <c r="U53"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U105" i="7"/>
  <c r="U106" i="7"/>
  <c r="U107" i="7"/>
  <c r="U108" i="7"/>
  <c r="U109" i="7"/>
  <c r="U110" i="7"/>
  <c r="U111" i="7"/>
  <c r="U112" i="7"/>
  <c r="U113" i="7"/>
  <c r="U114" i="7"/>
  <c r="U115" i="7"/>
  <c r="U116" i="7"/>
  <c r="U117" i="7"/>
  <c r="U118" i="7"/>
  <c r="U119" i="7"/>
  <c r="U120" i="7"/>
  <c r="U121" i="7"/>
  <c r="U122" i="7"/>
  <c r="U123" i="7"/>
  <c r="U124" i="7"/>
  <c r="U125" i="7"/>
</calcChain>
</file>

<file path=xl/sharedStrings.xml><?xml version="1.0" encoding="utf-8"?>
<sst xmlns="http://schemas.openxmlformats.org/spreadsheetml/2006/main" count="442" uniqueCount="289">
  <si>
    <t>Net Generation Share (MWh)</t>
  </si>
  <si>
    <t>Net Generation (MWh)</t>
  </si>
  <si>
    <r>
      <rPr>
        <b/>
        <i/>
        <sz val="10"/>
        <color indexed="8"/>
        <rFont val="Arial"/>
        <family val="2"/>
      </rPr>
      <t>Column E:</t>
    </r>
    <r>
      <rPr>
        <sz val="10"/>
        <color indexed="8"/>
        <rFont val="Arial"/>
        <family val="2"/>
      </rPr>
      <t xml:space="preserve"> The </t>
    </r>
    <r>
      <rPr>
        <i/>
        <sz val="10"/>
        <color indexed="8"/>
        <rFont val="Arial"/>
        <family val="2"/>
      </rPr>
      <t>Net Generation Share</t>
    </r>
    <r>
      <rPr>
        <sz val="10"/>
        <color indexed="8"/>
        <rFont val="Arial"/>
        <family val="2"/>
      </rPr>
      <t xml:space="preserve"> is calculated automatically based on your input values in columns C and D.</t>
    </r>
  </si>
  <si>
    <t>Total Net Generation Share (MWh)</t>
  </si>
  <si>
    <r>
      <t>Column H:</t>
    </r>
    <r>
      <rPr>
        <sz val="10"/>
        <rFont val="Arial"/>
        <family val="2"/>
      </rPr>
      <t xml:space="preserve"> Report 100 percent of the tonnes of direct fossil CO</t>
    </r>
    <r>
      <rPr>
        <vertAlign val="subscript"/>
        <sz val="10"/>
        <rFont val="Arial"/>
        <family val="2"/>
      </rPr>
      <t>2</t>
    </r>
    <r>
      <rPr>
        <sz val="10"/>
        <rFont val="Arial"/>
        <family val="2"/>
      </rPr>
      <t xml:space="preserve"> emissions from stationary fossil fuel combustion for electricity generation facilities or units regardless of your equity share or export destination. If you have used a fuel-based calculation method to determine emissions, any CO</t>
    </r>
    <r>
      <rPr>
        <vertAlign val="subscript"/>
        <sz val="10"/>
        <rFont val="Arial"/>
        <family val="2"/>
      </rPr>
      <t>2</t>
    </r>
    <r>
      <rPr>
        <sz val="10"/>
        <rFont val="Arial"/>
        <family val="2"/>
      </rPr>
      <t xml:space="preserve"> emissions from scrubbers will also need to be included. Do not include any purchased generation emissions, geothermal process emissions or biogenic CO</t>
    </r>
    <r>
      <rPr>
        <vertAlign val="subscript"/>
        <sz val="10"/>
        <rFont val="Arial"/>
        <family val="2"/>
      </rPr>
      <t>2</t>
    </r>
    <r>
      <rPr>
        <sz val="10"/>
        <rFont val="Arial"/>
        <family val="2"/>
      </rPr>
      <t xml:space="preserve"> emissions from biogenic sources. For co-generation facilities, include only the CO</t>
    </r>
    <r>
      <rPr>
        <vertAlign val="subscript"/>
        <sz val="10"/>
        <rFont val="Arial"/>
        <family val="2"/>
      </rPr>
      <t>2</t>
    </r>
    <r>
      <rPr>
        <sz val="10"/>
        <rFont val="Arial"/>
        <family val="2"/>
      </rPr>
      <t xml:space="preserve"> emissions allocated to electricity.</t>
    </r>
  </si>
  <si>
    <r>
      <t>Column N:</t>
    </r>
    <r>
      <rPr>
        <sz val="10"/>
        <rFont val="Arial"/>
        <family val="2"/>
      </rPr>
      <t xml:space="preserve"> Report 100 percent of the tonnes of direct fossil CO</t>
    </r>
    <r>
      <rPr>
        <vertAlign val="subscript"/>
        <sz val="10"/>
        <rFont val="Arial"/>
        <family val="2"/>
      </rPr>
      <t>2</t>
    </r>
    <r>
      <rPr>
        <sz val="10"/>
        <rFont val="Arial"/>
        <family val="2"/>
      </rPr>
      <t xml:space="preserve"> emissions from stationary fossil fuel combustion used exclusively for start-up of biogenic electricity generation facilities or units regardless of your equity share or export destination.  </t>
    </r>
  </si>
  <si>
    <r>
      <t>Column P:</t>
    </r>
    <r>
      <rPr>
        <sz val="10"/>
        <rFont val="Arial"/>
        <family val="2"/>
      </rPr>
      <t xml:space="preserve"> Report 100 percent of the tonnes of direct CO</t>
    </r>
    <r>
      <rPr>
        <vertAlign val="subscript"/>
        <sz val="10"/>
        <rFont val="Arial"/>
        <family val="2"/>
      </rPr>
      <t>2</t>
    </r>
    <r>
      <rPr>
        <sz val="10"/>
        <rFont val="Arial"/>
        <family val="2"/>
      </rPr>
      <t xml:space="preserve"> emissions from geothermal sources regardless of your equity share or export destination. For co-generation facilities, include only the geothermal CO</t>
    </r>
    <r>
      <rPr>
        <vertAlign val="subscript"/>
        <sz val="10"/>
        <rFont val="Arial"/>
        <family val="2"/>
      </rPr>
      <t>2</t>
    </r>
    <r>
      <rPr>
        <sz val="10"/>
        <rFont val="Arial"/>
        <family val="2"/>
      </rPr>
      <t xml:space="preserve"> emissions allocated to electricity.</t>
    </r>
  </si>
  <si>
    <r>
      <t>Column Q:</t>
    </r>
    <r>
      <rPr>
        <sz val="10"/>
        <rFont val="Arial"/>
        <family val="2"/>
      </rPr>
      <t xml:space="preserve"> Report 100 percent of the MWh of electricity generated from geothermal regardless of your equity share or export destination.  </t>
    </r>
  </si>
  <si>
    <t>Net Fossil-based  Generation (MWh)</t>
  </si>
  <si>
    <t>MWh Exported to Other Users or the Grid</t>
  </si>
  <si>
    <t>Unit</t>
  </si>
  <si>
    <t>Purchased Power Total (Net)</t>
  </si>
  <si>
    <t>Additional Optional Information Worksheet - OPTIONAL</t>
  </si>
  <si>
    <t xml:space="preserve">Amount (MWh) </t>
  </si>
  <si>
    <r>
      <t>CO</t>
    </r>
    <r>
      <rPr>
        <b/>
        <vertAlign val="subscript"/>
        <sz val="10"/>
        <rFont val="Arial"/>
        <family val="2"/>
      </rPr>
      <t xml:space="preserve">2 </t>
    </r>
    <r>
      <rPr>
        <b/>
        <sz val="10"/>
        <rFont val="Arial"/>
        <family val="2"/>
      </rPr>
      <t>(tonnes)</t>
    </r>
  </si>
  <si>
    <t>Fossil Generation (Net)</t>
  </si>
  <si>
    <t>Biogenic Generation (Net)</t>
  </si>
  <si>
    <t>Geothermal Generation (Net)</t>
  </si>
  <si>
    <t>Other Renewable Generation (Net)</t>
  </si>
  <si>
    <t>Zero Emission Generation (Net)</t>
  </si>
  <si>
    <t>Co-generation (Net)</t>
  </si>
  <si>
    <t>Purchased Fossil Power (Net)</t>
  </si>
  <si>
    <t>Purchased Biogenic Power (Net)</t>
  </si>
  <si>
    <t>Purchased Geothermal Power (Net)</t>
  </si>
  <si>
    <t>Purchased Other Renewable Power (Net)</t>
  </si>
  <si>
    <t>Purchased Zero Emission Power (Net)</t>
  </si>
  <si>
    <t>Purchased Co-generation Power (Net)</t>
  </si>
  <si>
    <t>Purchased Wholesale Power (Net)</t>
  </si>
  <si>
    <r>
      <t>t CO</t>
    </r>
    <r>
      <rPr>
        <b/>
        <vertAlign val="subscript"/>
        <sz val="10"/>
        <rFont val="Arial"/>
        <family val="2"/>
      </rPr>
      <t>2</t>
    </r>
    <r>
      <rPr>
        <b/>
        <sz val="10"/>
        <rFont val="Arial"/>
        <family val="2"/>
      </rPr>
      <t xml:space="preserve"> Fossil</t>
    </r>
  </si>
  <si>
    <t>Optional Facility/Unit Identification Number</t>
  </si>
  <si>
    <t>Purpose</t>
  </si>
  <si>
    <t>Applicability</t>
  </si>
  <si>
    <t>Process</t>
  </si>
  <si>
    <r>
      <rPr>
        <b/>
        <sz val="10"/>
        <rFont val="Arial"/>
        <family val="2"/>
      </rPr>
      <t>Step 1:</t>
    </r>
    <r>
      <rPr>
        <sz val="10"/>
        <rFont val="Arial"/>
        <family val="2"/>
      </rPr>
      <t xml:space="preserve"> Review all instructions.</t>
    </r>
  </si>
  <si>
    <r>
      <rPr>
        <b/>
        <sz val="10"/>
        <rFont val="Arial"/>
        <family val="2"/>
      </rPr>
      <t>4.</t>
    </r>
    <r>
      <rPr>
        <sz val="10"/>
        <rFont val="Arial"/>
        <family val="2"/>
      </rPr>
      <t xml:space="preserve">  For all these metrics, the emissions are taken directly from the direct emissions calculations in Chapters 12-16 of the EPS Protocol.  </t>
    </r>
  </si>
  <si>
    <r>
      <rPr>
        <b/>
        <sz val="10"/>
        <rFont val="Arial"/>
        <family val="2"/>
      </rPr>
      <t>5.</t>
    </r>
    <r>
      <rPr>
        <sz val="10"/>
        <rFont val="Arial"/>
        <family val="2"/>
      </rPr>
      <t xml:space="preserve">  You should fill in as many rows as necessary based on the number of owned or controlled generation sources (facility and/or units) in your company as well as facilities or units in which your company has equity. </t>
    </r>
  </si>
  <si>
    <t>Notes:</t>
  </si>
  <si>
    <t>Power Generation Metrics: Compiling Data For Power Generation Metrics</t>
  </si>
  <si>
    <r>
      <t>Row 21</t>
    </r>
    <r>
      <rPr>
        <b/>
        <i/>
        <sz val="10"/>
        <rFont val="Arial"/>
        <family val="2"/>
      </rPr>
      <t>:</t>
    </r>
  </si>
  <si>
    <r>
      <rPr>
        <i/>
        <sz val="10"/>
        <rFont val="Arial"/>
        <family val="2"/>
      </rPr>
      <t>Comments</t>
    </r>
    <r>
      <rPr>
        <sz val="10"/>
        <rFont val="Arial"/>
        <family val="2"/>
      </rPr>
      <t xml:space="preserve">: </t>
    </r>
    <r>
      <rPr>
        <i/>
        <sz val="10"/>
        <rFont val="Arial"/>
        <family val="2"/>
      </rPr>
      <t xml:space="preserve">Add any supporting explanation/clarification for your Verification Body (if applicable). </t>
    </r>
    <r>
      <rPr>
        <sz val="10"/>
        <rFont val="Arial"/>
        <family val="2"/>
      </rPr>
      <t xml:space="preserve">   </t>
    </r>
  </si>
  <si>
    <t xml:space="preserve">Comments: Add any supporting explanation/clarification for your Verification Body (if applicable).    </t>
  </si>
  <si>
    <t>Biogenic</t>
  </si>
  <si>
    <t>Geothermal</t>
  </si>
  <si>
    <t>Fossil</t>
  </si>
  <si>
    <t>Exports</t>
  </si>
  <si>
    <t>Facility/Unit Information</t>
  </si>
  <si>
    <r>
      <t>Fossil CO</t>
    </r>
    <r>
      <rPr>
        <b/>
        <vertAlign val="subscript"/>
        <sz val="10"/>
        <color indexed="8"/>
        <rFont val="Arial"/>
        <family val="2"/>
      </rPr>
      <t xml:space="preserve">2 </t>
    </r>
    <r>
      <rPr>
        <b/>
        <sz val="10"/>
        <color indexed="8"/>
        <rFont val="Arial"/>
        <family val="2"/>
      </rPr>
      <t>(Start-up)</t>
    </r>
  </si>
  <si>
    <t>Fossil Metric (Start-up)</t>
  </si>
  <si>
    <t>Facility/Unit</t>
  </si>
  <si>
    <t>MWh Exported to my Entity T&amp;D System</t>
  </si>
  <si>
    <r>
      <t>t CO</t>
    </r>
    <r>
      <rPr>
        <b/>
        <vertAlign val="subscript"/>
        <sz val="10"/>
        <rFont val="Arial"/>
        <family val="2"/>
      </rPr>
      <t>2</t>
    </r>
    <r>
      <rPr>
        <b/>
        <sz val="10"/>
        <rFont val="Arial"/>
        <family val="2"/>
      </rPr>
      <t xml:space="preserve"> Geothermal</t>
    </r>
  </si>
  <si>
    <t xml:space="preserve">EPS Metric G-1 </t>
  </si>
  <si>
    <t>EPS Metric G-2</t>
  </si>
  <si>
    <t>EPS Metric G-3</t>
  </si>
  <si>
    <t>Anthropogenic</t>
  </si>
  <si>
    <t>Owned Generation Total (Net)</t>
  </si>
  <si>
    <t>TOTAL OTHER GENERATION/PURCHASES</t>
  </si>
  <si>
    <t>TOTAL FROM GEOTHERMAL SOURCES</t>
  </si>
  <si>
    <t>TOTAL FROM BIOGENIC SOURCES</t>
  </si>
  <si>
    <t>TOTAL FOSSIL GENERATION/PURCHASES</t>
  </si>
  <si>
    <t>Facility</t>
  </si>
  <si>
    <t>Company Name</t>
  </si>
  <si>
    <t>EPS Metric G-4</t>
  </si>
  <si>
    <t>Equity Share (%)</t>
  </si>
  <si>
    <t xml:space="preserve">Important things to keep in mind:                                                                                                                                                                                                                                                                                                                        </t>
  </si>
  <si>
    <t xml:space="preserve"> </t>
  </si>
  <si>
    <t xml:space="preserve">
</t>
  </si>
  <si>
    <t>Facility Level Power Generation Metrics</t>
  </si>
  <si>
    <t>QC Checks</t>
  </si>
  <si>
    <t>Name</t>
  </si>
  <si>
    <t>GENERATION &amp; PURCHASED POWER INFORMATION</t>
  </si>
  <si>
    <t>TOTAL FROM RETAIL SALES</t>
  </si>
  <si>
    <t xml:space="preserve">Comments: </t>
  </si>
  <si>
    <r>
      <t xml:space="preserve">Column G: </t>
    </r>
    <r>
      <rPr>
        <sz val="10"/>
        <color indexed="8"/>
        <rFont val="Arial"/>
        <family val="2"/>
      </rPr>
      <t xml:space="preserve">Report the net generation in MWh corresponding to the portion of power exported to other users or the electric grid.  </t>
    </r>
  </si>
  <si>
    <r>
      <t xml:space="preserve">Column I: </t>
    </r>
    <r>
      <rPr>
        <sz val="10"/>
        <rFont val="Arial"/>
        <family val="2"/>
      </rPr>
      <t>Report 100 percent of the net generation in MWh of fossil-generated electricity regardless of your equity share or export destination. Do not include any purchased generation emissions, geothermal process emissions or biogenic CO</t>
    </r>
    <r>
      <rPr>
        <vertAlign val="subscript"/>
        <sz val="10"/>
        <rFont val="Arial"/>
        <family val="2"/>
      </rPr>
      <t>2</t>
    </r>
    <r>
      <rPr>
        <sz val="10"/>
        <rFont val="Arial"/>
        <family val="2"/>
      </rPr>
      <t xml:space="preserve"> emissions from biogenic sources.</t>
    </r>
  </si>
  <si>
    <t>EPS Metric G-5</t>
  </si>
  <si>
    <t>Biofuels</t>
  </si>
  <si>
    <r>
      <t>t CO</t>
    </r>
    <r>
      <rPr>
        <b/>
        <vertAlign val="subscript"/>
        <sz val="10"/>
        <rFont val="Arial"/>
        <family val="2"/>
      </rPr>
      <t>2</t>
    </r>
    <r>
      <rPr>
        <b/>
        <sz val="10"/>
        <rFont val="Arial"/>
        <family val="2"/>
      </rPr>
      <t xml:space="preserve"> Biofuels</t>
    </r>
  </si>
  <si>
    <t xml:space="preserve">OPTION A: Reporting for a Single System-Average </t>
  </si>
  <si>
    <t>Type of Metric (Wholesale, Special, Retail)</t>
  </si>
  <si>
    <t>EPS Metric A-W (Wholesale Electric Deliveries)</t>
  </si>
  <si>
    <t>EPS Metric A-SP (Special Power Electric Deliveries)</t>
  </si>
  <si>
    <t>EPS Metric A-R (Retail Electric Deliveries)</t>
  </si>
  <si>
    <t>EPS Metric B-W (Wholesale Electric Deliveries)</t>
  </si>
  <si>
    <t>EPS Metric B-SP (Special Power Electric Deliveries)</t>
  </si>
  <si>
    <t>EPS Metric B-R (Retail Electric Deliveries)</t>
  </si>
  <si>
    <t>Metric (lbs/MWh)</t>
  </si>
  <si>
    <t>Total MWh Delivered</t>
  </si>
  <si>
    <t xml:space="preserve">Optional power deliveries metrics can only be reported if you use the EPS IE-01: Energy Balance Method to calculate the indirect emissions associated with T&amp;D losses. Please see Chapter 14 in the EPS Protocol for further guidance. </t>
  </si>
  <si>
    <r>
      <rPr>
        <b/>
        <sz val="10"/>
        <rFont val="Arial"/>
        <family val="2"/>
      </rPr>
      <t>2.</t>
    </r>
    <r>
      <rPr>
        <sz val="10"/>
        <rFont val="Arial"/>
        <family val="2"/>
      </rPr>
      <t xml:space="preserve"> All power generation metrics are based on CO</t>
    </r>
    <r>
      <rPr>
        <vertAlign val="subscript"/>
        <sz val="10"/>
        <rFont val="Arial"/>
        <family val="2"/>
      </rPr>
      <t>2</t>
    </r>
    <r>
      <rPr>
        <sz val="10"/>
        <rFont val="Arial"/>
        <family val="2"/>
      </rPr>
      <t xml:space="preserve"> emissions per unit of output, rather than CO</t>
    </r>
    <r>
      <rPr>
        <vertAlign val="subscript"/>
        <sz val="10"/>
        <rFont val="Arial"/>
        <family val="2"/>
      </rPr>
      <t>2</t>
    </r>
    <r>
      <rPr>
        <sz val="10"/>
        <rFont val="Arial"/>
        <family val="2"/>
      </rPr>
      <t>e. Emissions of gases other than CO</t>
    </r>
    <r>
      <rPr>
        <vertAlign val="subscript"/>
        <sz val="10"/>
        <rFont val="Arial"/>
        <family val="2"/>
      </rPr>
      <t>2</t>
    </r>
    <r>
      <rPr>
        <sz val="10"/>
        <rFont val="Arial"/>
        <family val="2"/>
      </rPr>
      <t xml:space="preserve"> are not used in the metric calculations.                                                                                                                                                                                                                     </t>
    </r>
  </si>
  <si>
    <r>
      <rPr>
        <b/>
        <sz val="10"/>
        <rFont val="Arial"/>
        <family val="2"/>
      </rPr>
      <t>3.</t>
    </r>
    <r>
      <rPr>
        <sz val="10"/>
        <rFont val="Arial"/>
        <family val="2"/>
      </rPr>
      <t xml:space="preserve"> Metrics rely only on CO</t>
    </r>
    <r>
      <rPr>
        <vertAlign val="subscript"/>
        <sz val="10"/>
        <rFont val="Arial"/>
        <family val="2"/>
      </rPr>
      <t>2</t>
    </r>
    <r>
      <rPr>
        <sz val="10"/>
        <rFont val="Arial"/>
        <family val="2"/>
      </rPr>
      <t xml:space="preserve"> emissions directly related to power generation (anthropogenic and biogenic emissions treated separately). The only sources of emissions to be included are direct stationary combustion, geothermal process, acid gas scrubber and biogenic process emissions.                                                                                                                                                                                                                                                                               </t>
    </r>
  </si>
  <si>
    <r>
      <rPr>
        <b/>
        <i/>
        <sz val="10"/>
        <rFont val="Arial"/>
        <family val="2"/>
      </rPr>
      <t xml:space="preserve">Column F: </t>
    </r>
    <r>
      <rPr>
        <i/>
        <sz val="10"/>
        <rFont val="Arial"/>
        <family val="2"/>
      </rPr>
      <t>The single system-average metric is calculated automatically based on the inputs from B:21-E:21.</t>
    </r>
  </si>
  <si>
    <r>
      <t>Total Tonnes anthropogenic CO</t>
    </r>
    <r>
      <rPr>
        <b/>
        <vertAlign val="subscript"/>
        <sz val="10"/>
        <rFont val="Arial"/>
        <family val="2"/>
      </rPr>
      <t>2</t>
    </r>
  </si>
  <si>
    <t xml:space="preserve">Comments: Add any supporting explanation/clarification (if applicable).    </t>
  </si>
  <si>
    <r>
      <rPr>
        <b/>
        <sz val="10"/>
        <rFont val="Arial"/>
        <family val="2"/>
      </rPr>
      <t>1.</t>
    </r>
    <r>
      <rPr>
        <sz val="10"/>
        <rFont val="Arial"/>
        <family val="2"/>
      </rPr>
      <t xml:space="preserve"> All emissions data needed to calculate the power generation metrics are already entered into CRIS as part of your inventory.                                                                                                                                                     </t>
    </r>
  </si>
  <si>
    <t>Entity Average EPS Metrics</t>
  </si>
  <si>
    <t>Power Generation Metrics: Entity Average Generation Metrics</t>
  </si>
  <si>
    <r>
      <t>Total Anthropogenic CO</t>
    </r>
    <r>
      <rPr>
        <b/>
        <vertAlign val="subscript"/>
        <sz val="10"/>
        <rFont val="Arial"/>
        <family val="2"/>
      </rPr>
      <t>2</t>
    </r>
    <r>
      <rPr>
        <b/>
        <sz val="10"/>
        <rFont val="Arial"/>
        <family val="2"/>
      </rPr>
      <t xml:space="preserve"> (t)</t>
    </r>
  </si>
  <si>
    <r>
      <t>Total Biogenic CO</t>
    </r>
    <r>
      <rPr>
        <b/>
        <vertAlign val="subscript"/>
        <sz val="10"/>
        <rFont val="Arial"/>
        <family val="2"/>
      </rPr>
      <t>2</t>
    </r>
    <r>
      <rPr>
        <b/>
        <sz val="10"/>
        <rFont val="Arial"/>
        <family val="2"/>
      </rPr>
      <t xml:space="preserve"> (t)</t>
    </r>
  </si>
  <si>
    <r>
      <rPr>
        <b/>
        <i/>
        <sz val="10"/>
        <rFont val="Arial"/>
        <family val="2"/>
      </rPr>
      <t xml:space="preserve">Cell B19: </t>
    </r>
    <r>
      <rPr>
        <sz val="10"/>
        <rFont val="Arial"/>
        <family val="2"/>
      </rPr>
      <t xml:space="preserve">Enter your company name.  </t>
    </r>
  </si>
  <si>
    <t>Biofuels-based Generation (MWh)</t>
  </si>
  <si>
    <t>Geothermal-Based Generation (MWh)</t>
  </si>
  <si>
    <t>*If you have added rows to the facility level table below, please ensure that the cells in the entity average table above include all of your facilities and units.</t>
  </si>
  <si>
    <r>
      <rPr>
        <b/>
        <i/>
        <sz val="10"/>
        <color indexed="8"/>
        <rFont val="Arial"/>
        <family val="2"/>
      </rPr>
      <t>Column A:</t>
    </r>
    <r>
      <rPr>
        <sz val="10"/>
        <color indexed="8"/>
        <rFont val="Arial"/>
        <family val="2"/>
      </rPr>
      <t xml:space="preserve"> Select "facility" or "unit" from the drop-down menu. If you have an ownership interest in a generating facility, choose "facility."  If you only have an ownership interest in one or more specific units at a generating facility (rather than the entire facility), choose "unit."    
</t>
    </r>
    <r>
      <rPr>
        <b/>
        <i/>
        <sz val="10"/>
        <color indexed="8"/>
        <rFont val="Arial"/>
        <family val="2"/>
      </rPr>
      <t xml:space="preserve">Column B: </t>
    </r>
    <r>
      <rPr>
        <sz val="10"/>
        <color indexed="8"/>
        <rFont val="Arial"/>
        <family val="2"/>
      </rPr>
      <t xml:space="preserve">Type the name of your facility or unit. </t>
    </r>
    <r>
      <rPr>
        <sz val="10"/>
        <color rgb="FF000000"/>
        <rFont val="Arial"/>
        <family val="2"/>
      </rPr>
      <t xml:space="preserve">The name should match the name given to this facility or unit in CRIS. </t>
    </r>
    <r>
      <rPr>
        <i/>
        <sz val="10"/>
        <color rgb="FF000000"/>
        <rFont val="Arial"/>
        <family val="2"/>
      </rPr>
      <t xml:space="preserve">  </t>
    </r>
    <r>
      <rPr>
        <sz val="10"/>
        <color indexed="8"/>
        <rFont val="Arial"/>
        <family val="2"/>
      </rPr>
      <t xml:space="preserve">                                                                                                 
</t>
    </r>
    <r>
      <rPr>
        <b/>
        <i/>
        <sz val="10"/>
        <color indexed="8"/>
        <rFont val="Arial"/>
        <family val="2"/>
      </rPr>
      <t>Column C:</t>
    </r>
    <r>
      <rPr>
        <sz val="10"/>
        <color indexed="8"/>
        <rFont val="Arial"/>
        <family val="2"/>
      </rPr>
      <t xml:space="preserve"> Report 100 percent of the net generation in MWh for the facility or unit regardless of your equity share or export destination.                                                                                            </t>
    </r>
  </si>
  <si>
    <r>
      <rPr>
        <b/>
        <i/>
        <sz val="10"/>
        <color indexed="8"/>
        <rFont val="Arial"/>
        <family val="2"/>
      </rPr>
      <t>Column D:</t>
    </r>
    <r>
      <rPr>
        <sz val="10"/>
        <color indexed="8"/>
        <rFont val="Arial"/>
        <family val="2"/>
      </rPr>
      <t xml:space="preserve"> Report the equity share for the facility or unit. All generation metrics are based on the equity share of emissions and corresponding power generation (MWh).      </t>
    </r>
  </si>
  <si>
    <r>
      <t xml:space="preserve">Column F: </t>
    </r>
    <r>
      <rPr>
        <sz val="10"/>
        <rFont val="Arial"/>
        <family val="2"/>
      </rPr>
      <t>Report the net generation in MWh exported to your own transmission distribution system. This amount plus the amount exported for resale cannot exceed your total facility/unit net generation.</t>
    </r>
  </si>
  <si>
    <r>
      <t>Column K:</t>
    </r>
    <r>
      <rPr>
        <sz val="10"/>
        <rFont val="Arial"/>
        <family val="2"/>
      </rPr>
      <t xml:space="preserve"> Report 100 percent of the metric tons of direct biogenic CO</t>
    </r>
    <r>
      <rPr>
        <vertAlign val="subscript"/>
        <sz val="10"/>
        <rFont val="Arial"/>
        <family val="2"/>
      </rPr>
      <t>2</t>
    </r>
    <r>
      <rPr>
        <sz val="10"/>
        <rFont val="Arial"/>
        <family val="2"/>
      </rPr>
      <t xml:space="preserve"> emissions regardless of equity share or export destination. Direct biogenic emissions may come from stationary combustion, process emissions (CO</t>
    </r>
    <r>
      <rPr>
        <vertAlign val="subscript"/>
        <sz val="10"/>
        <rFont val="Arial"/>
        <family val="2"/>
      </rPr>
      <t>2</t>
    </r>
    <r>
      <rPr>
        <sz val="10"/>
        <rFont val="Arial"/>
        <family val="2"/>
      </rPr>
      <t xml:space="preserve"> "pass-through" for landfill gas), or from fugitive emissions directly related to power generation. For co-generation facilities, include only the biogenic CO</t>
    </r>
    <r>
      <rPr>
        <vertAlign val="subscript"/>
        <sz val="10"/>
        <rFont val="Arial"/>
        <family val="2"/>
      </rPr>
      <t>2</t>
    </r>
    <r>
      <rPr>
        <sz val="10"/>
        <rFont val="Arial"/>
        <family val="2"/>
      </rPr>
      <t xml:space="preserve"> emissions allocated to electricity.</t>
    </r>
  </si>
  <si>
    <r>
      <t>Column L:</t>
    </r>
    <r>
      <rPr>
        <sz val="10"/>
        <rFont val="Arial"/>
        <family val="2"/>
      </rPr>
      <t xml:space="preserve"> Report 100 percent of the MWh of electricity generated from biogenic sources regardless of your equity share or export destination. Only include the generation that is directly attributable to biogenic combustion. See page 98 of the EPS Protocol for examples of biogenic sources.   </t>
    </r>
  </si>
  <si>
    <r>
      <t xml:space="preserve">Column U: </t>
    </r>
    <r>
      <rPr>
        <sz val="10"/>
        <rFont val="Arial"/>
        <family val="2"/>
      </rPr>
      <t>The quality assurance check ensures that MWh exported to your T&amp;D system and MWh exported to the electric grid do not exceed the total net generation of your unit or facility.</t>
    </r>
  </si>
  <si>
    <r>
      <t xml:space="preserve">Column C: </t>
    </r>
    <r>
      <rPr>
        <i/>
        <sz val="10"/>
        <rFont val="Arial"/>
        <family val="2"/>
      </rPr>
      <t>Input total tonnes of anthropogenic CO</t>
    </r>
    <r>
      <rPr>
        <i/>
        <vertAlign val="subscript"/>
        <sz val="10"/>
        <rFont val="Arial"/>
        <family val="2"/>
      </rPr>
      <t xml:space="preserve">2 </t>
    </r>
    <r>
      <rPr>
        <i/>
        <sz val="10"/>
        <rFont val="Arial"/>
        <family val="2"/>
      </rPr>
      <t xml:space="preserve">emissions from generated and/or purchased delivered power, without accounting for emissions associated with certificate purchases or sales.  </t>
    </r>
  </si>
  <si>
    <t>Delivered MWh</t>
  </si>
  <si>
    <t>MWh to be replaced with purchased certificates</t>
  </si>
  <si>
    <t>Totals</t>
  </si>
  <si>
    <r>
      <t xml:space="preserve">Source of Delivered Power               </t>
    </r>
    <r>
      <rPr>
        <sz val="10"/>
        <rFont val="Arial"/>
        <family val="2"/>
      </rPr>
      <t>(</t>
    </r>
    <r>
      <rPr>
        <sz val="9"/>
        <rFont val="Arial"/>
        <family val="2"/>
      </rPr>
      <t>Biomass, Fossil, Solar, Hydro, Wind)</t>
    </r>
  </si>
  <si>
    <t>Purchased Certificates</t>
  </si>
  <si>
    <r>
      <t>Biogenic Emission Factor (mt CO</t>
    </r>
    <r>
      <rPr>
        <b/>
        <vertAlign val="subscript"/>
        <sz val="10"/>
        <rFont val="Arial"/>
        <family val="2"/>
      </rPr>
      <t>2</t>
    </r>
    <r>
      <rPr>
        <b/>
        <sz val="10"/>
        <rFont val="Arial"/>
        <family val="2"/>
      </rPr>
      <t>/MWh)</t>
    </r>
  </si>
  <si>
    <r>
      <t>Anthropogenic Emission Factor (mt CO</t>
    </r>
    <r>
      <rPr>
        <b/>
        <vertAlign val="subscript"/>
        <sz val="10"/>
        <rFont val="Arial"/>
        <family val="2"/>
      </rPr>
      <t>2</t>
    </r>
    <r>
      <rPr>
        <b/>
        <sz val="10"/>
        <rFont val="Arial"/>
        <family val="2"/>
      </rPr>
      <t>/MWh)</t>
    </r>
  </si>
  <si>
    <r>
      <t>Biogenic CO</t>
    </r>
    <r>
      <rPr>
        <b/>
        <vertAlign val="subscript"/>
        <sz val="10"/>
        <rFont val="Arial"/>
        <family val="2"/>
      </rPr>
      <t xml:space="preserve">2 </t>
    </r>
    <r>
      <rPr>
        <b/>
        <sz val="10"/>
        <rFont val="Arial"/>
        <family val="2"/>
      </rPr>
      <t>Emissions (mt CO</t>
    </r>
    <r>
      <rPr>
        <b/>
        <vertAlign val="subscript"/>
        <sz val="10"/>
        <rFont val="Arial"/>
        <family val="2"/>
      </rPr>
      <t>2</t>
    </r>
    <r>
      <rPr>
        <b/>
        <sz val="10"/>
        <rFont val="Arial"/>
        <family val="2"/>
      </rPr>
      <t>)</t>
    </r>
  </si>
  <si>
    <t>Single System-Average Anthropogenic and Biogenic Deliveries Metrics (Detailed Method Totals)</t>
  </si>
  <si>
    <t>Option A: Single System-Average Anthropogenic Metric (Aggregated)</t>
  </si>
  <si>
    <t>Option A: Single System-Average Biogenic Metric (Aggregated)</t>
  </si>
  <si>
    <t>Option A: Single System-Average Biogenic Metric (Detailed)</t>
  </si>
  <si>
    <t>Option A: Single System-Average Anthropogenic Metric (Detailed)</t>
  </si>
  <si>
    <r>
      <t>Anthropogenic CO</t>
    </r>
    <r>
      <rPr>
        <b/>
        <vertAlign val="subscript"/>
        <sz val="10"/>
        <rFont val="Arial"/>
        <family val="2"/>
      </rPr>
      <t>2</t>
    </r>
    <r>
      <rPr>
        <b/>
        <sz val="10"/>
        <rFont val="Arial"/>
        <family val="2"/>
      </rPr>
      <t xml:space="preserve"> Emissions (mt CO</t>
    </r>
    <r>
      <rPr>
        <b/>
        <vertAlign val="subscript"/>
        <sz val="10"/>
        <rFont val="Arial"/>
        <family val="2"/>
      </rPr>
      <t>2</t>
    </r>
    <r>
      <rPr>
        <b/>
        <sz val="10"/>
        <rFont val="Arial"/>
        <family val="2"/>
      </rPr>
      <t>)</t>
    </r>
  </si>
  <si>
    <r>
      <t>Biogenic CO</t>
    </r>
    <r>
      <rPr>
        <b/>
        <vertAlign val="subscript"/>
        <sz val="10"/>
        <rFont val="Arial"/>
        <family val="2"/>
      </rPr>
      <t>2</t>
    </r>
    <r>
      <rPr>
        <b/>
        <sz val="10"/>
        <rFont val="Arial"/>
        <family val="2"/>
      </rPr>
      <t xml:space="preserve"> Emissions (mt CO</t>
    </r>
    <r>
      <rPr>
        <b/>
        <vertAlign val="subscript"/>
        <sz val="10"/>
        <rFont val="Arial"/>
        <family val="2"/>
      </rPr>
      <t>2</t>
    </r>
    <r>
      <rPr>
        <b/>
        <sz val="10"/>
        <rFont val="Arial"/>
        <family val="2"/>
      </rPr>
      <t>)</t>
    </r>
  </si>
  <si>
    <r>
      <t>Biogenic CO2 Emissions (mt CO</t>
    </r>
    <r>
      <rPr>
        <b/>
        <vertAlign val="subscript"/>
        <sz val="10"/>
        <rFont val="Arial"/>
        <family val="2"/>
      </rPr>
      <t>2</t>
    </r>
    <r>
      <rPr>
        <b/>
        <sz val="10"/>
        <rFont val="Arial"/>
        <family val="2"/>
      </rPr>
      <t>)</t>
    </r>
  </si>
  <si>
    <t xml:space="preserve">OPTION B: Reporting Separate Metrics for Wholesale, Special Power, and Retail Power Products </t>
  </si>
  <si>
    <r>
      <t>Total Tonnes Biogenic CO</t>
    </r>
    <r>
      <rPr>
        <b/>
        <vertAlign val="subscript"/>
        <sz val="10"/>
        <rFont val="Arial"/>
        <family val="2"/>
      </rPr>
      <t>2</t>
    </r>
  </si>
  <si>
    <r>
      <t>Total Tonnes Anthropogenic CO</t>
    </r>
    <r>
      <rPr>
        <b/>
        <vertAlign val="subscript"/>
        <sz val="10"/>
        <rFont val="Arial"/>
        <family val="2"/>
      </rPr>
      <t>2</t>
    </r>
  </si>
  <si>
    <r>
      <t>Certificate Sales &amp; Purchases (CO</t>
    </r>
    <r>
      <rPr>
        <b/>
        <vertAlign val="subscript"/>
        <sz val="10"/>
        <rFont val="Arial"/>
        <family val="2"/>
      </rPr>
      <t>2</t>
    </r>
    <r>
      <rPr>
        <b/>
        <sz val="10"/>
        <rFont val="Arial"/>
        <family val="2"/>
      </rPr>
      <t>)</t>
    </r>
  </si>
  <si>
    <t xml:space="preserve"> Wholesale Sales, Special Power Product Sales, and/or Retail Sales</t>
  </si>
  <si>
    <t>Anthropogenic Product Specific Metrics (Aggregated Method)</t>
  </si>
  <si>
    <t>Additional Anthropogenic Product Specific Metrics (Aggregated Method)</t>
  </si>
  <si>
    <t>Biogenic Product Specific Metrics (Aggregated Method)</t>
  </si>
  <si>
    <t>Wholesale Sales, Special Power Product Sales, and/or Retail Sales</t>
  </si>
  <si>
    <t>Additional Biogenic Product Specific Metrics (Aggregated Method)</t>
  </si>
  <si>
    <t>Option B: Product Specific Anthropogenic Metric (Detailed)</t>
  </si>
  <si>
    <t>Option B: Product Specific Biogenic Metric (Detailed)</t>
  </si>
  <si>
    <t>Product Name:</t>
  </si>
  <si>
    <t>Type of Metric (Retail, Wholesale, Special Power):</t>
  </si>
  <si>
    <t>Product Specific Anthropogenic and Biogenic Deliveries Metrics (Detailed Method Totals)</t>
  </si>
  <si>
    <t>The following worksheets will aid you in reporting your power generation and deliveries metrics under The Climate Registry's (TCR) Electric Power Sector (EPS) Protocol, Version 1.0 and it's associated Updates and Clarifications.</t>
  </si>
  <si>
    <r>
      <t xml:space="preserve">If you have questions, please call TCR's help desk at </t>
    </r>
    <r>
      <rPr>
        <b/>
        <sz val="10"/>
        <rFont val="Arial"/>
        <family val="2"/>
      </rPr>
      <t>866-523-0764 x3</t>
    </r>
    <r>
      <rPr>
        <sz val="10"/>
        <rFont val="Arial"/>
        <family val="2"/>
      </rPr>
      <t xml:space="preserve"> or email </t>
    </r>
    <r>
      <rPr>
        <b/>
        <sz val="10"/>
        <rFont val="Arial"/>
        <family val="2"/>
      </rPr>
      <t>help@theclimateregistry.org</t>
    </r>
    <r>
      <rPr>
        <sz val="10"/>
        <rFont val="Arial"/>
        <family val="2"/>
      </rPr>
      <t xml:space="preserve">.   </t>
    </r>
  </si>
  <si>
    <r>
      <rPr>
        <b/>
        <sz val="10"/>
        <rFont val="Arial"/>
        <family val="2"/>
      </rPr>
      <t>Step 2:</t>
    </r>
    <r>
      <rPr>
        <sz val="10"/>
        <rFont val="Arial"/>
        <family val="2"/>
      </rPr>
      <t xml:space="preserve"> Enter the data requested in the yellow and blue fields, as applicable, on the following worksheets.</t>
    </r>
  </si>
  <si>
    <r>
      <rPr>
        <b/>
        <sz val="10"/>
        <rFont val="Arial"/>
        <family val="2"/>
      </rPr>
      <t>6.</t>
    </r>
    <r>
      <rPr>
        <sz val="10"/>
        <rFont val="Arial"/>
        <family val="2"/>
      </rPr>
      <t xml:space="preserve">  You only need to fill in the cells that are highlighted in </t>
    </r>
    <r>
      <rPr>
        <b/>
        <sz val="10"/>
        <rFont val="Arial"/>
        <family val="2"/>
      </rPr>
      <t>yellow</t>
    </r>
    <r>
      <rPr>
        <sz val="10"/>
        <rFont val="Arial"/>
        <family val="2"/>
      </rPr>
      <t xml:space="preserve">. All other cells are locked and will calculate automatically. </t>
    </r>
  </si>
  <si>
    <r>
      <rPr>
        <b/>
        <i/>
        <sz val="10"/>
        <rFont val="Arial"/>
        <family val="2"/>
      </rPr>
      <t xml:space="preserve">Cell B22: </t>
    </r>
    <r>
      <rPr>
        <sz val="10"/>
        <rFont val="Arial"/>
        <family val="2"/>
      </rPr>
      <t xml:space="preserve">Total Net Generation Share is calculated automatically based on the equity portion of all power generated for all sources including coal, natural gas, distillate fuel, hydro, nuclear, biomass, renewables, etc.  </t>
    </r>
  </si>
  <si>
    <r>
      <rPr>
        <b/>
        <i/>
        <sz val="10"/>
        <rFont val="Arial"/>
        <family val="2"/>
      </rPr>
      <t>Cell B23:</t>
    </r>
    <r>
      <rPr>
        <sz val="10"/>
        <rFont val="Arial"/>
        <family val="2"/>
      </rPr>
      <t xml:space="preserve"> The EPS Metric G-4 is calculated automatically and represents the anthropogenic carbon intensity for all owned or controlled facilities combined for your entity.  </t>
    </r>
  </si>
  <si>
    <r>
      <rPr>
        <b/>
        <i/>
        <sz val="10"/>
        <rFont val="Arial"/>
        <family val="2"/>
      </rPr>
      <t>Cell B24:</t>
    </r>
    <r>
      <rPr>
        <sz val="10"/>
        <rFont val="Arial"/>
        <family val="2"/>
      </rPr>
      <t xml:space="preserve"> The EPS Metric G-5 is calculated automatically and represents the biogenic carbon intensity for all owned or controlled facilities combined for your entity.  </t>
    </r>
  </si>
  <si>
    <r>
      <rPr>
        <b/>
        <sz val="10"/>
        <color indexed="8"/>
        <rFont val="Arial"/>
        <family val="2"/>
      </rPr>
      <t>1.</t>
    </r>
    <r>
      <rPr>
        <sz val="10"/>
        <color indexed="8"/>
        <rFont val="Arial"/>
        <family val="2"/>
      </rPr>
      <t xml:space="preserve"> In this section of the report, disclose your indicator data for each net generating facility in which you have an ownership interest as required by the EPS Protocol. Indicator data includes each facility's net generation, equity share in each facility/unit, equity share net generation, power exported to your entity's T&amp;D system, and power exported to the grid (see page 97 in the EPS Protocol for more information). Emissions calculations (calculated offline according to the calculation methodologies in the EPS Protocol) are used in combination with the indicator data to develop sector-specific power generation metrics. Only those metrics applicable to your scope of operations need to be calculated. For example, a member that operates three natural gas power plants will report EPS Metric G-1 for each facility and G-4 for all facilities combined (EPS Metric G-2 and G-3 would not apply). </t>
    </r>
  </si>
  <si>
    <t>Example Facility</t>
  </si>
  <si>
    <r>
      <t xml:space="preserve">Column C: </t>
    </r>
    <r>
      <rPr>
        <i/>
        <sz val="10"/>
        <rFont val="Arial"/>
        <family val="2"/>
      </rPr>
      <t>Input total tonnes of biogenic CO</t>
    </r>
    <r>
      <rPr>
        <i/>
        <vertAlign val="subscript"/>
        <sz val="10"/>
        <rFont val="Arial"/>
        <family val="2"/>
      </rPr>
      <t xml:space="preserve">2 </t>
    </r>
    <r>
      <rPr>
        <i/>
        <sz val="10"/>
        <rFont val="Arial"/>
        <family val="2"/>
      </rPr>
      <t xml:space="preserve">emissions from generated and/or purchased delivered power, without accounting for emissions associated with certificate purchases or sales.  </t>
    </r>
  </si>
  <si>
    <r>
      <rPr>
        <b/>
        <i/>
        <sz val="10"/>
        <rFont val="Arial"/>
        <family val="2"/>
      </rPr>
      <t xml:space="preserve">Column F: </t>
    </r>
    <r>
      <rPr>
        <i/>
        <sz val="10"/>
        <rFont val="Arial"/>
        <family val="2"/>
      </rPr>
      <t>The single system-average metric is calculated automatically based on the inputs from B:33-E:33.</t>
    </r>
  </si>
  <si>
    <r>
      <rPr>
        <b/>
        <i/>
        <u/>
        <sz val="10"/>
        <rFont val="Arial"/>
        <family val="2"/>
      </rPr>
      <t>Rows 56-58</t>
    </r>
    <r>
      <rPr>
        <b/>
        <i/>
        <sz val="10"/>
        <rFont val="Arial"/>
        <family val="2"/>
      </rPr>
      <t xml:space="preserve">: </t>
    </r>
    <r>
      <rPr>
        <i/>
        <sz val="10"/>
        <rFont val="Arial"/>
        <family val="2"/>
      </rPr>
      <t xml:space="preserve"> </t>
    </r>
  </si>
  <si>
    <r>
      <rPr>
        <b/>
        <i/>
        <u/>
        <sz val="10"/>
        <rFont val="Arial"/>
        <family val="2"/>
      </rPr>
      <t>Rows 77-79</t>
    </r>
    <r>
      <rPr>
        <b/>
        <i/>
        <sz val="10"/>
        <rFont val="Arial"/>
        <family val="2"/>
      </rPr>
      <t xml:space="preserve">: </t>
    </r>
    <r>
      <rPr>
        <i/>
        <sz val="10"/>
        <rFont val="Arial"/>
        <family val="2"/>
      </rPr>
      <t xml:space="preserve"> </t>
    </r>
  </si>
  <si>
    <t>You may report in accordance with Option A (Single System-Average), Option B (Product Specific), or both options. Whenever power product-specific metrics are reported in accordance with Option B, end-use customers reporting to TCR will be directed to use to these more granular factors to compile their inventories in accordance with the requirements in the GRP.</t>
  </si>
  <si>
    <t>ANTHROPOGENIC TOTAL FROM ALL GENERATION/PURCHASES</t>
  </si>
  <si>
    <t>BIOGENIC TOTAL FROM ALL GENERATION/PURCHASES</t>
  </si>
  <si>
    <r>
      <rPr>
        <b/>
        <u/>
        <sz val="10"/>
        <rFont val="Arial"/>
        <family val="2"/>
      </rPr>
      <t>Introduction:</t>
    </r>
    <r>
      <rPr>
        <b/>
        <sz val="10"/>
        <rFont val="Arial"/>
        <family val="2"/>
      </rPr>
      <t xml:space="preserve"> </t>
    </r>
    <r>
      <rPr>
        <sz val="10"/>
        <rFont val="Arial"/>
        <family val="2"/>
      </rPr>
      <t xml:space="preserve">Consumers of electric power are becoming increasingly interested in the carbon intensity of the power they purchase. Reporting power deliveries metrics is a way to provide information to your customers and have credible data that adheres to TCR's standards and third-party verification requirements. The metrics reported here will be a valuable source of emission factors for your customers to use when calculating their own indirect emissions.  </t>
    </r>
  </si>
  <si>
    <r>
      <rPr>
        <b/>
        <u/>
        <sz val="10"/>
        <rFont val="Arial"/>
        <family val="2"/>
      </rPr>
      <t>Developing Power Deliveries Metrics</t>
    </r>
    <r>
      <rPr>
        <sz val="10"/>
        <rFont val="Arial"/>
        <family val="2"/>
      </rPr>
      <t>: You should disclose total MWh and corresponding total anthropogenic or biogenic CO</t>
    </r>
    <r>
      <rPr>
        <vertAlign val="subscript"/>
        <sz val="10"/>
        <rFont val="Arial"/>
        <family val="2"/>
      </rPr>
      <t>2</t>
    </r>
    <r>
      <rPr>
        <sz val="10"/>
        <rFont val="Arial"/>
        <family val="2"/>
      </rPr>
      <t xml:space="preserve"> from all power generated and purchased for delivery to customers. Refer to page 100, Section 19.1 in the EPS Protocol for further guidance on establishing customer categories and assigning power generation and purchases to specific customer categories. You should not include any emissions from non-power generation sources (e.g., mobile combustion, fugitive emissions, etc.). Report only CO</t>
    </r>
    <r>
      <rPr>
        <vertAlign val="subscript"/>
        <sz val="10"/>
        <rFont val="Arial"/>
        <family val="2"/>
      </rPr>
      <t>2</t>
    </r>
    <r>
      <rPr>
        <sz val="10"/>
        <rFont val="Arial"/>
        <family val="2"/>
      </rPr>
      <t xml:space="preserve"> emissions (not CO</t>
    </r>
    <r>
      <rPr>
        <vertAlign val="subscript"/>
        <sz val="10"/>
        <rFont val="Arial"/>
        <family val="2"/>
      </rPr>
      <t>2</t>
    </r>
    <r>
      <rPr>
        <sz val="10"/>
        <rFont val="Arial"/>
        <family val="2"/>
      </rPr>
      <t xml:space="preserve">e). </t>
    </r>
  </si>
  <si>
    <t xml:space="preserve">Many LSEs purchase and/or sell energy attribute certificates, such as Renewable Energy Certificates (RECs), Tradable Renewable Credits (TRCs), Tradable Renewable Energy Certificates (TRECs), and other certificates linked to special types of power generation. Certificate sales are required to be reflected in deliveries metrics, whereas certificate purchases are optional to include. Therefore, if you choose to report deliveries metrics, you must input information from unbundled certificate sales in the tables below, and may optionally input information from unbundled certificate purchases. Please refer to Section 19.3 in the EPS Protocol and the most recent EPS Protocol Updates and Clarifications for further guidance. 
Optional power deliveries metrics can only be reported if you use the EPS IE-01: Energy Balance Method to calculate the indirect emissions associated with T&amp;D losses. Please see Chapter 14 in the EPS Protocol for further guidance. </t>
  </si>
  <si>
    <r>
      <rPr>
        <b/>
        <u/>
        <sz val="10"/>
        <rFont val="Arial"/>
        <family val="2"/>
      </rPr>
      <t>Introduction:</t>
    </r>
    <r>
      <rPr>
        <b/>
        <sz val="10"/>
        <rFont val="Arial"/>
        <family val="2"/>
      </rPr>
      <t xml:space="preserve"> </t>
    </r>
    <r>
      <rPr>
        <sz val="10"/>
        <rFont val="Arial"/>
        <family val="2"/>
      </rPr>
      <t xml:space="preserve"> On this worksheet, TCR has provided a place for utilities to provide additional entity-level information about the power they purchase and generate. Information in this section is voluntarily provided by the participant for public information, but is not required and is not verified under The Climate Registry's protocols.</t>
    </r>
  </si>
  <si>
    <r>
      <t>The Anthropogenic Entity Average Generation Metric (EPS Metric G-4) represents the combined anthropogenic carbon intensity from all sources of power generated by your entity, i.e., the tonnes of direct anthropogenic CO</t>
    </r>
    <r>
      <rPr>
        <vertAlign val="subscript"/>
        <sz val="10"/>
        <rFont val="Arial"/>
        <family val="2"/>
      </rPr>
      <t>2</t>
    </r>
    <r>
      <rPr>
        <sz val="10"/>
        <rFont val="Arial"/>
        <family val="2"/>
      </rPr>
      <t xml:space="preserve"> emissions for electricity generation per net megawatt-hour of electricity generated for all owned or controlled facilities. The Biogenic Entity Average Generation Metric (EPS Metric G-5) represents the combined biogenic carbon intensity from all sources of power generated by your entity, i.e., the tonnes of direct biogenic CO</t>
    </r>
    <r>
      <rPr>
        <vertAlign val="subscript"/>
        <sz val="10"/>
        <rFont val="Arial"/>
        <family val="2"/>
      </rPr>
      <t>2</t>
    </r>
    <r>
      <rPr>
        <sz val="10"/>
        <rFont val="Arial"/>
        <family val="2"/>
      </rPr>
      <t xml:space="preserve"> emissions for electricity generation per net megawatt-hour of electricity generated for all owned or controlled facilities. Your Anthropogenic and Biogenic Entity Average Generation Metrics will be calculated for you based on data you report in the table below. You are only required to fill in your company name in this section.  </t>
    </r>
  </si>
  <si>
    <r>
      <rPr>
        <b/>
        <i/>
        <sz val="10"/>
        <rFont val="Arial"/>
        <family val="2"/>
      </rPr>
      <t>Cell B20:</t>
    </r>
    <r>
      <rPr>
        <sz val="10"/>
        <rFont val="Arial"/>
        <family val="2"/>
      </rPr>
      <t xml:space="preserve"> Total tonnes (t) of anthropogenic CO</t>
    </r>
    <r>
      <rPr>
        <vertAlign val="subscript"/>
        <sz val="10"/>
        <rFont val="Arial"/>
        <family val="2"/>
      </rPr>
      <t>2</t>
    </r>
    <r>
      <rPr>
        <sz val="10"/>
        <rFont val="Arial"/>
        <family val="2"/>
      </rPr>
      <t xml:space="preserve"> is calculated automatically based on the equity share of anthropogenic CO</t>
    </r>
    <r>
      <rPr>
        <vertAlign val="subscript"/>
        <sz val="10"/>
        <rFont val="Arial"/>
        <family val="2"/>
      </rPr>
      <t>2</t>
    </r>
    <r>
      <rPr>
        <sz val="10"/>
        <rFont val="Arial"/>
        <family val="2"/>
      </rPr>
      <t xml:space="preserve"> emissions from fossil fuel combustion, process emissions from SO</t>
    </r>
    <r>
      <rPr>
        <vertAlign val="subscript"/>
        <sz val="10"/>
        <rFont val="Arial"/>
        <family val="2"/>
      </rPr>
      <t>2</t>
    </r>
    <r>
      <rPr>
        <sz val="10"/>
        <rFont val="Arial"/>
        <family val="2"/>
      </rPr>
      <t xml:space="preserve"> scrubbers, geothermal process emissions, and all other anthropogenic CO</t>
    </r>
    <r>
      <rPr>
        <vertAlign val="subscript"/>
        <sz val="10"/>
        <rFont val="Arial"/>
        <family val="2"/>
      </rPr>
      <t>2</t>
    </r>
    <r>
      <rPr>
        <sz val="10"/>
        <rFont val="Arial"/>
        <family val="2"/>
      </rPr>
      <t xml:space="preserve"> emissions directly related to power generation from each facility/unit reported in the table below.  It does not include biogenic CO</t>
    </r>
    <r>
      <rPr>
        <vertAlign val="subscript"/>
        <sz val="10"/>
        <rFont val="Arial"/>
        <family val="2"/>
      </rPr>
      <t>2</t>
    </r>
    <r>
      <rPr>
        <sz val="10"/>
        <rFont val="Arial"/>
        <family val="2"/>
      </rPr>
      <t xml:space="preserve"> emissions from the combustion of biomass or emissions from other activities not related to power generation.  </t>
    </r>
  </si>
  <si>
    <r>
      <t xml:space="preserve">Cell B21: </t>
    </r>
    <r>
      <rPr>
        <sz val="10"/>
        <rFont val="Arial"/>
        <family val="2"/>
      </rPr>
      <t>Total tonnes (t) of biogenic CO</t>
    </r>
    <r>
      <rPr>
        <vertAlign val="subscript"/>
        <sz val="10"/>
        <rFont val="Arial"/>
        <family val="2"/>
      </rPr>
      <t>2</t>
    </r>
    <r>
      <rPr>
        <sz val="10"/>
        <rFont val="Arial"/>
        <family val="2"/>
      </rPr>
      <t xml:space="preserve"> is calculated automatically based on the equity share of biogenic CO</t>
    </r>
    <r>
      <rPr>
        <vertAlign val="subscript"/>
        <sz val="10"/>
        <rFont val="Arial"/>
        <family val="2"/>
      </rPr>
      <t>2</t>
    </r>
    <r>
      <rPr>
        <sz val="10"/>
        <rFont val="Arial"/>
        <family val="2"/>
      </rPr>
      <t xml:space="preserve"> emissions from biomass/biofuels combustion and biogenic process or fugitive emissions directly related to power generation from each facility/unit reported in the table below. It does not include anthropogenic CO</t>
    </r>
    <r>
      <rPr>
        <vertAlign val="subscript"/>
        <sz val="10"/>
        <rFont val="Arial"/>
        <family val="2"/>
      </rPr>
      <t>2</t>
    </r>
    <r>
      <rPr>
        <sz val="10"/>
        <rFont val="Arial"/>
        <family val="2"/>
      </rPr>
      <t xml:space="preserve"> emissions or emissions from other activities not related to power generation. </t>
    </r>
    <r>
      <rPr>
        <i/>
        <sz val="10"/>
        <rFont val="Arial"/>
        <family val="2"/>
      </rPr>
      <t xml:space="preserve"> </t>
    </r>
  </si>
  <si>
    <r>
      <t xml:space="preserve">Column S: </t>
    </r>
    <r>
      <rPr>
        <sz val="10"/>
        <rFont val="Arial"/>
        <family val="2"/>
      </rPr>
      <t>The</t>
    </r>
    <r>
      <rPr>
        <i/>
        <sz val="10"/>
        <rFont val="Arial"/>
        <family val="2"/>
      </rPr>
      <t xml:space="preserve"> EPS Metric G-4 (Anthropogenic CO</t>
    </r>
    <r>
      <rPr>
        <i/>
        <vertAlign val="subscript"/>
        <sz val="10"/>
        <rFont val="Arial"/>
        <family val="2"/>
      </rPr>
      <t>2</t>
    </r>
    <r>
      <rPr>
        <i/>
        <sz val="10"/>
        <rFont val="Arial"/>
        <family val="2"/>
      </rPr>
      <t>/Total Net Generation MWh)</t>
    </r>
    <r>
      <rPr>
        <sz val="10"/>
        <rFont val="Arial"/>
        <family val="2"/>
      </rPr>
      <t xml:space="preserve"> is calculated automatically for each unit or facility with positive net generation.</t>
    </r>
  </si>
  <si>
    <r>
      <t>Column T:</t>
    </r>
    <r>
      <rPr>
        <sz val="10"/>
        <rFont val="Arial"/>
        <family val="2"/>
      </rPr>
      <t xml:space="preserve"> </t>
    </r>
    <r>
      <rPr>
        <i/>
        <sz val="10"/>
        <rFont val="Arial"/>
        <family val="2"/>
      </rPr>
      <t>The EPS Metric G-5</t>
    </r>
    <r>
      <rPr>
        <sz val="10"/>
        <rFont val="Arial"/>
        <family val="2"/>
      </rPr>
      <t xml:space="preserve"> (</t>
    </r>
    <r>
      <rPr>
        <i/>
        <sz val="10"/>
        <rFont val="Arial"/>
        <family val="2"/>
      </rPr>
      <t>Biogenic CO</t>
    </r>
    <r>
      <rPr>
        <i/>
        <vertAlign val="subscript"/>
        <sz val="10"/>
        <rFont val="Arial"/>
        <family val="2"/>
      </rPr>
      <t>2</t>
    </r>
    <r>
      <rPr>
        <i/>
        <sz val="10"/>
        <rFont val="Arial"/>
        <family val="2"/>
      </rPr>
      <t>/Total Net Generation MWh</t>
    </r>
    <r>
      <rPr>
        <sz val="10"/>
        <rFont val="Arial"/>
        <family val="2"/>
      </rPr>
      <t>) is calculated automatically for each unit or facility with positive net generation.</t>
    </r>
  </si>
  <si>
    <r>
      <rPr>
        <b/>
        <u/>
        <sz val="10"/>
        <rFont val="Arial"/>
        <family val="2"/>
      </rPr>
      <t>Developing Power Deliveries Metrics</t>
    </r>
    <r>
      <rPr>
        <sz val="10"/>
        <rFont val="Arial"/>
        <family val="2"/>
      </rPr>
      <t>: You should disclose total MWh and corresponding total anthropogenic or biogenic CO</t>
    </r>
    <r>
      <rPr>
        <vertAlign val="subscript"/>
        <sz val="10"/>
        <rFont val="Arial"/>
        <family val="2"/>
      </rPr>
      <t>2</t>
    </r>
    <r>
      <rPr>
        <sz val="10"/>
        <rFont val="Arial"/>
        <family val="2"/>
      </rPr>
      <t xml:space="preserve"> from all power generated and purchased for delivery to customers. Refer to page 100, Section 19.1 in the EPS Protocol for further guidance on establishing customer categories and assigning power generation and purchases to specific customer categories. You should not include any emissions from non-power generation sources (e.g., mobile combustion, fugitive emissions). Report only CO</t>
    </r>
    <r>
      <rPr>
        <vertAlign val="subscript"/>
        <sz val="10"/>
        <rFont val="Arial"/>
        <family val="2"/>
      </rPr>
      <t>2</t>
    </r>
    <r>
      <rPr>
        <sz val="10"/>
        <rFont val="Arial"/>
        <family val="2"/>
      </rPr>
      <t xml:space="preserve"> emissions (not CO</t>
    </r>
    <r>
      <rPr>
        <vertAlign val="subscript"/>
        <sz val="10"/>
        <rFont val="Arial"/>
        <family val="2"/>
      </rPr>
      <t>2</t>
    </r>
    <r>
      <rPr>
        <sz val="10"/>
        <rFont val="Arial"/>
        <family val="2"/>
      </rPr>
      <t xml:space="preserve">e). </t>
    </r>
  </si>
  <si>
    <t>*Please note that all RECs and special power certificates claimed in this workbook must meet the eligibility requirements laid out in the EPS Protocol and associated Updates and Clarifications document.</t>
  </si>
  <si>
    <t xml:space="preserve"> Single System-Average Anthropogenic Delivery Metric (Aggregated Method)</t>
  </si>
  <si>
    <t xml:space="preserve"> Single System-Average Biogenic Delivery Metric (Aggregated Method)</t>
  </si>
  <si>
    <r>
      <t xml:space="preserve">Column D:  </t>
    </r>
    <r>
      <rPr>
        <i/>
        <sz val="10"/>
        <rFont val="Arial"/>
        <family val="2"/>
      </rPr>
      <t>Input RECs and other special power certificates transactions applied to MWh delivered for each product.</t>
    </r>
  </si>
  <si>
    <r>
      <t>Column C:</t>
    </r>
    <r>
      <rPr>
        <i/>
        <sz val="10"/>
        <rFont val="Arial"/>
        <family val="2"/>
      </rPr>
      <t xml:space="preserve">  Input tonnes of anthropogenic CO</t>
    </r>
    <r>
      <rPr>
        <i/>
        <vertAlign val="subscript"/>
        <sz val="10"/>
        <rFont val="Arial"/>
        <family val="2"/>
      </rPr>
      <t xml:space="preserve">2 </t>
    </r>
    <r>
      <rPr>
        <i/>
        <sz val="10"/>
        <rFont val="Arial"/>
        <family val="2"/>
      </rPr>
      <t>emissions from electricity generation/purchases for the portion of electricity allocated to each product</t>
    </r>
    <r>
      <rPr>
        <b/>
        <i/>
        <sz val="10"/>
        <rFont val="Arial"/>
        <family val="2"/>
      </rPr>
      <t>.</t>
    </r>
  </si>
  <si>
    <r>
      <t xml:space="preserve">Column F:  </t>
    </r>
    <r>
      <rPr>
        <i/>
        <sz val="10"/>
        <rFont val="Arial"/>
        <family val="2"/>
      </rPr>
      <t>The anthropogenic carbon intensity (CO</t>
    </r>
    <r>
      <rPr>
        <i/>
        <vertAlign val="subscript"/>
        <sz val="10"/>
        <rFont val="Arial"/>
        <family val="2"/>
      </rPr>
      <t>2</t>
    </r>
    <r>
      <rPr>
        <i/>
        <sz val="10"/>
        <rFont val="Arial"/>
        <family val="2"/>
      </rPr>
      <t xml:space="preserve"> emissions per MWh) of power delivered to customers of a specific product is automatically calculated here</t>
    </r>
    <r>
      <rPr>
        <b/>
        <i/>
        <sz val="10"/>
        <rFont val="Arial"/>
        <family val="2"/>
      </rPr>
      <t>.</t>
    </r>
  </si>
  <si>
    <r>
      <t xml:space="preserve">*Please indicate any name you wish to associate with specific power products in the </t>
    </r>
    <r>
      <rPr>
        <b/>
        <i/>
        <sz val="10"/>
        <rFont val="Arial"/>
        <family val="2"/>
      </rPr>
      <t>comment box</t>
    </r>
    <r>
      <rPr>
        <i/>
        <sz val="10"/>
        <rFont val="Arial"/>
        <family val="2"/>
      </rPr>
      <t xml:space="preserve"> or in</t>
    </r>
    <r>
      <rPr>
        <b/>
        <i/>
        <sz val="10"/>
        <rFont val="Arial"/>
        <family val="2"/>
      </rPr>
      <t xml:space="preserve"> Column G</t>
    </r>
    <r>
      <rPr>
        <i/>
        <sz val="10"/>
        <rFont val="Arial"/>
        <family val="2"/>
      </rPr>
      <t xml:space="preserve"> (e.g., Green100)</t>
    </r>
  </si>
  <si>
    <t>Additional rows may be inserted as needed to capture all Product Specific Metrics; please ensure that formulas transfer into inserted rows</t>
  </si>
  <si>
    <r>
      <t>Column C:</t>
    </r>
    <r>
      <rPr>
        <i/>
        <sz val="10"/>
        <rFont val="Arial"/>
        <family val="2"/>
      </rPr>
      <t xml:space="preserve">  Input tonnes of biogenic CO</t>
    </r>
    <r>
      <rPr>
        <i/>
        <vertAlign val="subscript"/>
        <sz val="10"/>
        <rFont val="Arial"/>
        <family val="2"/>
      </rPr>
      <t xml:space="preserve">2 </t>
    </r>
    <r>
      <rPr>
        <i/>
        <sz val="10"/>
        <rFont val="Arial"/>
        <family val="2"/>
      </rPr>
      <t>emissions from electricity generation/purchases for the portion of electricity allocated to each product</t>
    </r>
    <r>
      <rPr>
        <b/>
        <i/>
        <sz val="10"/>
        <rFont val="Arial"/>
        <family val="2"/>
      </rPr>
      <t>.</t>
    </r>
  </si>
  <si>
    <r>
      <t xml:space="preserve">Column F:  </t>
    </r>
    <r>
      <rPr>
        <i/>
        <sz val="10"/>
        <rFont val="Arial"/>
        <family val="2"/>
      </rPr>
      <t>The biogenic carbon intensity (CO</t>
    </r>
    <r>
      <rPr>
        <i/>
        <vertAlign val="subscript"/>
        <sz val="10"/>
        <rFont val="Arial"/>
        <family val="2"/>
      </rPr>
      <t>2</t>
    </r>
    <r>
      <rPr>
        <i/>
        <sz val="10"/>
        <rFont val="Arial"/>
        <family val="2"/>
      </rPr>
      <t xml:space="preserve"> emissions per MWh) of power delivered to customers of a specific product is calculated here</t>
    </r>
    <r>
      <rPr>
        <b/>
        <i/>
        <sz val="10"/>
        <rFont val="Arial"/>
        <family val="2"/>
      </rPr>
      <t>.</t>
    </r>
  </si>
  <si>
    <r>
      <t xml:space="preserve">Source of Delivered Power               </t>
    </r>
    <r>
      <rPr>
        <sz val="10"/>
        <rFont val="Arial"/>
        <family val="2"/>
      </rPr>
      <t xml:space="preserve">(e.g., </t>
    </r>
    <r>
      <rPr>
        <sz val="9"/>
        <rFont val="Arial"/>
        <family val="2"/>
      </rPr>
      <t>Biomass, Fossil, Solar, Hydro, Wind)</t>
    </r>
  </si>
  <si>
    <r>
      <t xml:space="preserve">Column C: </t>
    </r>
    <r>
      <rPr>
        <i/>
        <sz val="10"/>
        <rFont val="Arial"/>
        <family val="2"/>
      </rPr>
      <t>Input purchased RECs and energy attribute certificates intended to replace MWh associated with a specific delivered power source.</t>
    </r>
  </si>
  <si>
    <r>
      <rPr>
        <b/>
        <i/>
        <sz val="10"/>
        <rFont val="Arial"/>
        <family val="2"/>
      </rPr>
      <t xml:space="preserve">Column F: </t>
    </r>
    <r>
      <rPr>
        <i/>
        <sz val="10"/>
        <rFont val="Arial"/>
        <family val="2"/>
      </rPr>
      <t>Anthropogenic CO</t>
    </r>
    <r>
      <rPr>
        <i/>
        <vertAlign val="subscript"/>
        <sz val="10"/>
        <rFont val="Arial"/>
        <family val="2"/>
      </rPr>
      <t>2</t>
    </r>
    <r>
      <rPr>
        <i/>
        <sz val="10"/>
        <rFont val="Arial"/>
        <family val="2"/>
      </rPr>
      <t xml:space="preserve"> emissions for each source of delivered power are calculated automatically based on the inputs. </t>
    </r>
  </si>
  <si>
    <r>
      <t xml:space="preserve">Column B: </t>
    </r>
    <r>
      <rPr>
        <i/>
        <sz val="10"/>
        <rFont val="Arial"/>
        <family val="2"/>
      </rPr>
      <t>Input total megawatt-hours of electricity delivered to all customers of the electricity product (from biogenic and anthropogenic sources)</t>
    </r>
    <r>
      <rPr>
        <b/>
        <i/>
        <sz val="10"/>
        <rFont val="Arial"/>
        <family val="2"/>
      </rPr>
      <t xml:space="preserve">, </t>
    </r>
    <r>
      <rPr>
        <i/>
        <sz val="10"/>
        <rFont val="Arial"/>
        <family val="2"/>
      </rPr>
      <t>without accounting for sold or purchased certificates.</t>
    </r>
    <r>
      <rPr>
        <b/>
        <i/>
        <sz val="10"/>
        <rFont val="Arial"/>
        <family val="2"/>
      </rPr>
      <t xml:space="preserve"> </t>
    </r>
  </si>
  <si>
    <r>
      <t>Column D:</t>
    </r>
    <r>
      <rPr>
        <i/>
        <sz val="10"/>
        <rFont val="Arial"/>
        <family val="2"/>
      </rPr>
      <t xml:space="preserve"> Input anthropogenic emission factor in units of mt CO</t>
    </r>
    <r>
      <rPr>
        <i/>
        <vertAlign val="subscript"/>
        <sz val="10"/>
        <rFont val="Arial"/>
        <family val="2"/>
      </rPr>
      <t>2</t>
    </r>
    <r>
      <rPr>
        <i/>
        <sz val="10"/>
        <rFont val="Arial"/>
        <family val="2"/>
      </rPr>
      <t>/MWh for each source of delivered power. When certificates are unbundled and sold for the source of delivered power, you must input a “replacement” CO</t>
    </r>
    <r>
      <rPr>
        <i/>
        <vertAlign val="subscript"/>
        <sz val="10"/>
        <rFont val="Arial"/>
        <family val="2"/>
      </rPr>
      <t>2</t>
    </r>
    <r>
      <rPr>
        <i/>
        <sz val="10"/>
        <rFont val="Arial"/>
        <family val="2"/>
      </rPr>
      <t xml:space="preserve"> emissions factor (i.e., the relevant residual mix emission rate, local grid-average emission rate, or emission rate from replacement certificates). [Note: if you have information on total anthropogenic CO</t>
    </r>
    <r>
      <rPr>
        <i/>
        <vertAlign val="subscript"/>
        <sz val="10"/>
        <rFont val="Arial"/>
        <family val="2"/>
      </rPr>
      <t>2</t>
    </r>
    <r>
      <rPr>
        <i/>
        <sz val="10"/>
        <rFont val="Arial"/>
        <family val="2"/>
      </rPr>
      <t xml:space="preserve"> emissions rather than an emission factor, you may enter emissions in Column F rather than back-calculating an emission factor (e.g., for generation units with CEMS.) You may only enter emissions values in lieu of emission factors if no certificates associated with that source have been sold, and you are not replacing a portion of the power with purchased certificates].</t>
    </r>
  </si>
  <si>
    <r>
      <t xml:space="preserve">Column E: </t>
    </r>
    <r>
      <rPr>
        <i/>
        <sz val="10"/>
        <rFont val="Arial"/>
        <family val="2"/>
      </rPr>
      <t>Input biogenic emission factor in units of mt CO</t>
    </r>
    <r>
      <rPr>
        <i/>
        <vertAlign val="subscript"/>
        <sz val="10"/>
        <rFont val="Arial"/>
        <family val="2"/>
      </rPr>
      <t>2</t>
    </r>
    <r>
      <rPr>
        <i/>
        <sz val="10"/>
        <rFont val="Arial"/>
        <family val="2"/>
      </rPr>
      <t>/MWh for each source of delivered power. When certificates are unbundled and sold for source of delivered power, you must input a “replacement” CO</t>
    </r>
    <r>
      <rPr>
        <i/>
        <vertAlign val="subscript"/>
        <sz val="10"/>
        <rFont val="Arial"/>
        <family val="2"/>
      </rPr>
      <t>2</t>
    </r>
    <r>
      <rPr>
        <i/>
        <sz val="10"/>
        <rFont val="Arial"/>
        <family val="2"/>
      </rPr>
      <t xml:space="preserve"> emissions factor (i.e., the relevant residual mix emission rate, local grid-average emission rate, or emission rate from replacement certificates). [Note: if you have information on total biogenic CO</t>
    </r>
    <r>
      <rPr>
        <i/>
        <vertAlign val="subscript"/>
        <sz val="10"/>
        <rFont val="Arial"/>
        <family val="2"/>
      </rPr>
      <t>2</t>
    </r>
    <r>
      <rPr>
        <i/>
        <sz val="10"/>
        <rFont val="Arial"/>
        <family val="2"/>
      </rPr>
      <t xml:space="preserve"> emissions rather than an emission factor, you may enter emissions in Column G rather than back-calculating an emission factor (e.g., for generation units with CEMS.) You may only enter emissions values in lieu of emission factors if no certificates associated with that source have been sold, and you are not replacing a portion of the power with purchased certificates].</t>
    </r>
  </si>
  <si>
    <r>
      <t>Column D:</t>
    </r>
    <r>
      <rPr>
        <i/>
        <sz val="10"/>
        <rFont val="Arial"/>
        <family val="2"/>
      </rPr>
      <t xml:space="preserve"> Input anthropogenic emission factor in units of mt CO</t>
    </r>
    <r>
      <rPr>
        <i/>
        <vertAlign val="subscript"/>
        <sz val="10"/>
        <rFont val="Arial"/>
        <family val="2"/>
      </rPr>
      <t>2</t>
    </r>
    <r>
      <rPr>
        <i/>
        <sz val="10"/>
        <rFont val="Arial"/>
        <family val="2"/>
      </rPr>
      <t>/MWh for each source of delivered power. When certificates are unbundled and sold for source of delivered power, you must input a “replacement” CO</t>
    </r>
    <r>
      <rPr>
        <i/>
        <vertAlign val="subscript"/>
        <sz val="10"/>
        <rFont val="Arial"/>
        <family val="2"/>
      </rPr>
      <t>2</t>
    </r>
    <r>
      <rPr>
        <i/>
        <sz val="10"/>
        <rFont val="Arial"/>
        <family val="2"/>
      </rPr>
      <t xml:space="preserve"> emissions factor (i.e., the relevant residual mix emission rate, local grid-average emission rate, or emission rate from replacement certificates). [Note: if you have information on total anthropogenic CO</t>
    </r>
    <r>
      <rPr>
        <i/>
        <vertAlign val="subscript"/>
        <sz val="10"/>
        <rFont val="Arial"/>
        <family val="2"/>
      </rPr>
      <t>2</t>
    </r>
    <r>
      <rPr>
        <i/>
        <sz val="10"/>
        <rFont val="Arial"/>
        <family val="2"/>
      </rPr>
      <t xml:space="preserve"> emissions rather than an emission factor, you may enter emissions in Column F rather than back-calculating an emission factor (e.g., for generation units with CEMS.) You may only enter emissions values in lieu of emission factors if no certificates associated with that source have been sold, and you are not replacing a portion of the power with purchased certificates].</t>
    </r>
  </si>
  <si>
    <r>
      <t xml:space="preserve">Many LSEs purchase and/or sell energy attribute certificates, such as Renewable Energy Certificates (RECs), Tradable Renewable Credits (TRCs), Tradable Renewable Energy Certificates (TRECs), and other certificates linked to special types of power generation. Certificate sales are required to be reflected in deliveries metrics, whereas certificate purchases are optional to include. Therefore, if you choose to report deliveries metrics, you </t>
    </r>
    <r>
      <rPr>
        <b/>
        <sz val="10"/>
        <rFont val="Arial"/>
        <family val="2"/>
      </rPr>
      <t>must</t>
    </r>
    <r>
      <rPr>
        <sz val="10"/>
        <rFont val="Arial"/>
        <family val="2"/>
      </rPr>
      <t xml:space="preserve"> input information from unbundled certificate sales in the tables below, and may optionally input information from unbundled certificate purchases. Please refer to Section 19.3 in the EPS Protocol and the most recent EPS Protocol Updates and Clarifications for further guidance. 
Optional power deliveries metrics can only be reported if you use the EPS IE-01: Energy Balance Method to calculate the indirect emissions associated with T&amp;D losses. Please see Chapter 14 in the EPS Protocol for further guidance. </t>
    </r>
  </si>
  <si>
    <t>*Please note that all RECs and energy attribute certificates claimed in this workbook must meet the eligibility requirements laid out in the EPS Protocol and associated Updates and Clarifications document.</t>
  </si>
  <si>
    <r>
      <t xml:space="preserve">Column B:  </t>
    </r>
    <r>
      <rPr>
        <i/>
        <sz val="10"/>
        <rFont val="Arial"/>
        <family val="2"/>
      </rPr>
      <t>Input total megawatt-hours of electricity delivered to customers of each specific product.</t>
    </r>
  </si>
  <si>
    <r>
      <rPr>
        <b/>
        <i/>
        <u/>
        <sz val="10"/>
        <rFont val="Arial"/>
        <family val="2"/>
      </rPr>
      <t>Rows 52-58:</t>
    </r>
    <r>
      <rPr>
        <b/>
        <i/>
        <sz val="10"/>
        <rFont val="Arial"/>
        <family val="2"/>
      </rPr>
      <t xml:space="preserve">
Column A: </t>
    </r>
    <r>
      <rPr>
        <i/>
        <sz val="10"/>
        <rFont val="Arial"/>
        <family val="2"/>
      </rPr>
      <t>Input each specific source of delivered power as a separate line item. If certificates from a specific source were unbundled from the power and sold, this power must be entered on a separate row. Additional rows may be added to this table as needed; please ensure that metric calculation formulas copy into duplicated rows.</t>
    </r>
  </si>
  <si>
    <r>
      <t>Certificate Sales &amp; Purchases (CH</t>
    </r>
    <r>
      <rPr>
        <b/>
        <vertAlign val="subscript"/>
        <sz val="10"/>
        <rFont val="Arial"/>
        <family val="2"/>
      </rPr>
      <t>4</t>
    </r>
    <r>
      <rPr>
        <b/>
        <sz val="10"/>
        <rFont val="Arial"/>
        <family val="2"/>
      </rPr>
      <t>)</t>
    </r>
  </si>
  <si>
    <r>
      <t xml:space="preserve">Column E:  </t>
    </r>
    <r>
      <rPr>
        <i/>
        <sz val="10"/>
        <rFont val="Arial"/>
        <family val="2"/>
      </rPr>
      <t>Input</t>
    </r>
    <r>
      <rPr>
        <i/>
        <vertAlign val="subscript"/>
        <sz val="10"/>
        <rFont val="Arial"/>
        <family val="2"/>
      </rPr>
      <t xml:space="preserve"> </t>
    </r>
    <r>
      <rPr>
        <i/>
        <sz val="10"/>
        <rFont val="Arial"/>
        <family val="2"/>
      </rPr>
      <t>CH</t>
    </r>
    <r>
      <rPr>
        <i/>
        <vertAlign val="subscript"/>
        <sz val="10"/>
        <rFont val="Arial"/>
        <family val="2"/>
      </rPr>
      <t>4</t>
    </r>
    <r>
      <rPr>
        <i/>
        <sz val="10"/>
        <rFont val="Arial"/>
        <family val="2"/>
      </rPr>
      <t xml:space="preserve"> emissions associated with purchased or sold certificates that are applied to each product.</t>
    </r>
  </si>
  <si>
    <r>
      <rPr>
        <b/>
        <i/>
        <u/>
        <sz val="10"/>
        <rFont val="Arial"/>
        <family val="2"/>
      </rPr>
      <t>Rows 12</t>
    </r>
    <r>
      <rPr>
        <b/>
        <i/>
        <sz val="10"/>
        <rFont val="Arial"/>
        <family val="2"/>
      </rPr>
      <t xml:space="preserve">: </t>
    </r>
    <r>
      <rPr>
        <i/>
        <sz val="10"/>
        <rFont val="Arial"/>
        <family val="2"/>
      </rPr>
      <t xml:space="preserve"> </t>
    </r>
  </si>
  <si>
    <t>Row 63 may be used to calculate an additional anthropogenic product specific wholesale, retail, or special power product metric. Additional rows may be added to this table as needed; please ensure that metric calculation formulas copy into duplicated rows.</t>
  </si>
  <si>
    <t>Row 84 may be used to calculate an additional biogenic product specific wholesale, retail, or special power product metric. Additional rows may be added to this table as needed; please ensure that metric calculation formulas copy into duplicated rows.</t>
  </si>
  <si>
    <r>
      <t>Column C:</t>
    </r>
    <r>
      <rPr>
        <i/>
        <sz val="10"/>
        <rFont val="Arial"/>
        <family val="2"/>
      </rPr>
      <t xml:space="preserve">  Input tonnes of CH</t>
    </r>
    <r>
      <rPr>
        <i/>
        <vertAlign val="subscript"/>
        <sz val="10"/>
        <rFont val="Arial"/>
        <family val="2"/>
      </rPr>
      <t xml:space="preserve">4 </t>
    </r>
    <r>
      <rPr>
        <i/>
        <sz val="10"/>
        <rFont val="Arial"/>
        <family val="2"/>
      </rPr>
      <t>emissions from electricity generation/purchases for the portion of electricity allocated to each product</t>
    </r>
    <r>
      <rPr>
        <b/>
        <i/>
        <sz val="10"/>
        <rFont val="Arial"/>
        <family val="2"/>
      </rPr>
      <t>.</t>
    </r>
  </si>
  <si>
    <r>
      <t>Certificate Sales &amp; Purchases (N</t>
    </r>
    <r>
      <rPr>
        <b/>
        <vertAlign val="subscript"/>
        <sz val="10"/>
        <rFont val="Arial"/>
        <family val="2"/>
      </rPr>
      <t>2</t>
    </r>
    <r>
      <rPr>
        <b/>
        <sz val="10"/>
        <rFont val="Arial"/>
        <family val="2"/>
      </rPr>
      <t>O)</t>
    </r>
  </si>
  <si>
    <r>
      <t>Column C:</t>
    </r>
    <r>
      <rPr>
        <i/>
        <sz val="10"/>
        <rFont val="Arial"/>
        <family val="2"/>
      </rPr>
      <t xml:space="preserve">  Input tonnes of N</t>
    </r>
    <r>
      <rPr>
        <i/>
        <vertAlign val="subscript"/>
        <sz val="10"/>
        <rFont val="Arial"/>
        <family val="2"/>
      </rPr>
      <t>2</t>
    </r>
    <r>
      <rPr>
        <i/>
        <sz val="10"/>
        <rFont val="Arial"/>
        <family val="2"/>
      </rPr>
      <t>O emissions from electricity generation/purchases for the portion of electricity allocated to each product</t>
    </r>
    <r>
      <rPr>
        <b/>
        <i/>
        <sz val="10"/>
        <rFont val="Arial"/>
        <family val="2"/>
      </rPr>
      <t>.</t>
    </r>
  </si>
  <si>
    <r>
      <t xml:space="preserve">Column E:  </t>
    </r>
    <r>
      <rPr>
        <i/>
        <sz val="10"/>
        <rFont val="Arial"/>
        <family val="2"/>
      </rPr>
      <t>Input</t>
    </r>
    <r>
      <rPr>
        <i/>
        <vertAlign val="subscript"/>
        <sz val="10"/>
        <rFont val="Arial"/>
        <family val="2"/>
      </rPr>
      <t xml:space="preserve"> </t>
    </r>
    <r>
      <rPr>
        <i/>
        <sz val="10"/>
        <rFont val="Arial"/>
        <family val="2"/>
      </rPr>
      <t>N</t>
    </r>
    <r>
      <rPr>
        <i/>
        <vertAlign val="subscript"/>
        <sz val="10"/>
        <rFont val="Arial"/>
        <family val="2"/>
      </rPr>
      <t>2</t>
    </r>
    <r>
      <rPr>
        <i/>
        <sz val="10"/>
        <rFont val="Arial"/>
        <family val="2"/>
      </rPr>
      <t>O emissions associated with purchased or sold certificates that are applied to each product.</t>
    </r>
  </si>
  <si>
    <r>
      <t xml:space="preserve">Column F:  </t>
    </r>
    <r>
      <rPr>
        <i/>
        <sz val="10"/>
        <rFont val="Arial"/>
        <family val="2"/>
      </rPr>
      <t>The nitrous oxide intensity (N</t>
    </r>
    <r>
      <rPr>
        <i/>
        <vertAlign val="subscript"/>
        <sz val="10"/>
        <rFont val="Arial"/>
        <family val="2"/>
      </rPr>
      <t>2</t>
    </r>
    <r>
      <rPr>
        <i/>
        <sz val="10"/>
        <rFont val="Arial"/>
        <family val="2"/>
      </rPr>
      <t>O emissions per MWh) of power delivered to customers of a specific product is automatically calculated here</t>
    </r>
    <r>
      <rPr>
        <b/>
        <i/>
        <sz val="10"/>
        <rFont val="Arial"/>
        <family val="2"/>
      </rPr>
      <t>. EPS reporters must provided documentation and attestation to the N</t>
    </r>
    <r>
      <rPr>
        <b/>
        <i/>
        <vertAlign val="subscript"/>
        <sz val="10"/>
        <rFont val="Arial"/>
        <family val="2"/>
      </rPr>
      <t>2</t>
    </r>
    <r>
      <rPr>
        <b/>
        <i/>
        <sz val="10"/>
        <rFont val="Arial"/>
        <family val="2"/>
      </rPr>
      <t>O attributes which will be subject to third party verification.</t>
    </r>
  </si>
  <si>
    <r>
      <t>Total Tonnes  N</t>
    </r>
    <r>
      <rPr>
        <b/>
        <vertAlign val="subscript"/>
        <sz val="10"/>
        <rFont val="Arial"/>
        <family val="2"/>
      </rPr>
      <t>2</t>
    </r>
    <r>
      <rPr>
        <b/>
        <sz val="10"/>
        <rFont val="Arial"/>
        <family val="2"/>
      </rPr>
      <t>O</t>
    </r>
  </si>
  <si>
    <r>
      <t>Total Tonnes CH</t>
    </r>
    <r>
      <rPr>
        <b/>
        <vertAlign val="subscript"/>
        <sz val="10"/>
        <rFont val="Arial"/>
        <family val="2"/>
      </rPr>
      <t>4</t>
    </r>
  </si>
  <si>
    <r>
      <t xml:space="preserve">Column F:  </t>
    </r>
    <r>
      <rPr>
        <i/>
        <sz val="10"/>
        <rFont val="Arial"/>
        <family val="2"/>
      </rPr>
      <t>The methane intensity (CH</t>
    </r>
    <r>
      <rPr>
        <i/>
        <vertAlign val="subscript"/>
        <sz val="10"/>
        <rFont val="Arial"/>
        <family val="2"/>
      </rPr>
      <t>4</t>
    </r>
    <r>
      <rPr>
        <i/>
        <sz val="10"/>
        <rFont val="Arial"/>
        <family val="2"/>
      </rPr>
      <t xml:space="preserve"> emissions per MWh) of power delivered to customers of a specific product is automatically calculated here</t>
    </r>
    <r>
      <rPr>
        <b/>
        <i/>
        <sz val="10"/>
        <rFont val="Arial"/>
        <family val="2"/>
      </rPr>
      <t>. EPS reporters must provided documentation and attestation to the CH</t>
    </r>
    <r>
      <rPr>
        <b/>
        <i/>
        <vertAlign val="subscript"/>
        <sz val="10"/>
        <rFont val="Arial"/>
        <family val="2"/>
      </rPr>
      <t>4</t>
    </r>
    <r>
      <rPr>
        <b/>
        <i/>
        <sz val="10"/>
        <rFont val="Arial"/>
        <family val="2"/>
      </rPr>
      <t xml:space="preserve"> attributes which will be subject to third party verification.</t>
    </r>
  </si>
  <si>
    <t>Please indicate with an x if you wish to make this page of the EPS workbook public:      [   ] Yes               [   ] No</t>
  </si>
  <si>
    <r>
      <t xml:space="preserve">Electric utility companies with the root code 2211 in the North American Industry Classification System that choose to report in accordance with the EPS Protocol may report utility-specific power generation metrics and power deliveries metrics as supplementary information using the metrics calculators in the following worksheets. Completed reports must be uploaded into CRIS </t>
    </r>
    <r>
      <rPr>
        <b/>
        <sz val="10"/>
        <rFont val="Arial"/>
        <family val="2"/>
      </rPr>
      <t>as Excel files</t>
    </r>
    <r>
      <rPr>
        <sz val="10"/>
        <rFont val="Arial"/>
        <family val="2"/>
      </rPr>
      <t xml:space="preserve"> before your entity's annual emissions inventory report can be verified.</t>
    </r>
  </si>
  <si>
    <r>
      <rPr>
        <b/>
        <sz val="10"/>
        <rFont val="Arial"/>
        <family val="2"/>
      </rPr>
      <t>Step 4:</t>
    </r>
    <r>
      <rPr>
        <sz val="10"/>
        <rFont val="Arial"/>
        <family val="2"/>
      </rPr>
      <t xml:space="preserve"> Upload the report to CRIS in XLS format. After TCR's final review, TCR will remove any Detail pages marked as private and reupload to CRIS as a public document.</t>
    </r>
  </si>
  <si>
    <t xml:space="preserve">Instructions: This worksheet is used to report power generation metrics. Please refer to page 96-99 of the EPS Protocol and it's associated Updates and Clarifications document for further guidance.                                                                                                                                                                                                                                                                                                                                                                                                                                                                                                 </t>
  </si>
  <si>
    <r>
      <rPr>
        <b/>
        <sz val="10"/>
        <color indexed="8"/>
        <rFont val="Arial"/>
        <family val="2"/>
      </rPr>
      <t>2.</t>
    </r>
    <r>
      <rPr>
        <sz val="10"/>
        <color indexed="8"/>
        <rFont val="Arial"/>
        <family val="2"/>
      </rPr>
      <t xml:space="preserve"> If reporting power generation metrics, you must report for all facilities with net generation that you own and for all shared units, including those with no emissions. This metrics calculator will then compile a facility/unit-level metric for all facilities with positive net generation, and an entity average generation metric that includes all generating facilities and units with positive net generation.</t>
    </r>
  </si>
  <si>
    <r>
      <t>Column J:</t>
    </r>
    <r>
      <rPr>
        <sz val="10"/>
        <rFont val="Arial"/>
        <family val="2"/>
      </rPr>
      <t xml:space="preserve"> The </t>
    </r>
    <r>
      <rPr>
        <i/>
        <sz val="10"/>
        <rFont val="Arial"/>
        <family val="2"/>
      </rPr>
      <t>EPS Metric G-1 (Fossil CO</t>
    </r>
    <r>
      <rPr>
        <i/>
        <vertAlign val="subscript"/>
        <sz val="10"/>
        <rFont val="Arial"/>
        <family val="2"/>
      </rPr>
      <t>2</t>
    </r>
    <r>
      <rPr>
        <i/>
        <sz val="10"/>
        <rFont val="Arial"/>
        <family val="2"/>
      </rPr>
      <t xml:space="preserve">/Net MWh Fossil Generation) </t>
    </r>
    <r>
      <rPr>
        <sz val="10"/>
        <rFont val="Arial"/>
        <family val="2"/>
      </rPr>
      <t xml:space="preserve">is calculated automatically for each electric generating unit or facility with positive net generation. This metric is a measure of the carbon intensity of your electricity generation from stationary fossil fuel combustion sources.    </t>
    </r>
  </si>
  <si>
    <r>
      <t>Column M:</t>
    </r>
    <r>
      <rPr>
        <sz val="10"/>
        <rFont val="Arial"/>
        <family val="2"/>
      </rPr>
      <t xml:space="preserve"> The </t>
    </r>
    <r>
      <rPr>
        <i/>
        <sz val="10"/>
        <rFont val="Arial"/>
        <family val="2"/>
      </rPr>
      <t>EPS Metric G-2</t>
    </r>
    <r>
      <rPr>
        <sz val="10"/>
        <rFont val="Arial"/>
        <family val="2"/>
      </rPr>
      <t xml:space="preserve"> </t>
    </r>
    <r>
      <rPr>
        <i/>
        <sz val="10"/>
        <rFont val="Arial"/>
        <family val="2"/>
      </rPr>
      <t>(Biogenic CO</t>
    </r>
    <r>
      <rPr>
        <i/>
        <vertAlign val="subscript"/>
        <sz val="10"/>
        <rFont val="Arial"/>
        <family val="2"/>
      </rPr>
      <t>2</t>
    </r>
    <r>
      <rPr>
        <i/>
        <sz val="10"/>
        <rFont val="Arial"/>
        <family val="2"/>
      </rPr>
      <t>/Net MWh Biogenic Generation)</t>
    </r>
    <r>
      <rPr>
        <sz val="10"/>
        <rFont val="Arial"/>
        <family val="2"/>
      </rPr>
      <t xml:space="preserve">is calculated automatically for each generating unit or facility with positive net generation that uses biogenic sources. This metric is a measure of the biogenic carbon intensity of your electricity generation from biogenic process, fugitive and combustion sources.  </t>
    </r>
  </si>
  <si>
    <r>
      <t xml:space="preserve">Column O: </t>
    </r>
    <r>
      <rPr>
        <sz val="10"/>
        <rFont val="Arial"/>
        <family val="2"/>
      </rPr>
      <t xml:space="preserve">The </t>
    </r>
    <r>
      <rPr>
        <i/>
        <sz val="10"/>
        <rFont val="Arial"/>
        <family val="2"/>
      </rPr>
      <t>Fossil Metric (Start-up) for Biogenic Electricity Generation (Fossil Start-up CO</t>
    </r>
    <r>
      <rPr>
        <i/>
        <vertAlign val="subscript"/>
        <sz val="10"/>
        <rFont val="Arial"/>
        <family val="2"/>
      </rPr>
      <t>2</t>
    </r>
    <r>
      <rPr>
        <i/>
        <sz val="10"/>
        <rFont val="Arial"/>
        <family val="2"/>
      </rPr>
      <t xml:space="preserve">/Net MWh Biogenic Generation) </t>
    </r>
    <r>
      <rPr>
        <sz val="10"/>
        <rFont val="Arial"/>
        <family val="2"/>
      </rPr>
      <t xml:space="preserve">is calculated automatically for each biogenic generating unit or facility with positive net generation that uses fossil fuel for start-up only based on your input values in columns L and N. Co-fired facilities, that use both biogenic and fossil sources </t>
    </r>
    <r>
      <rPr>
        <i/>
        <sz val="10"/>
        <rFont val="Arial"/>
        <family val="2"/>
      </rPr>
      <t>to generate electricity</t>
    </r>
    <r>
      <rPr>
        <sz val="10"/>
        <rFont val="Arial"/>
        <family val="2"/>
      </rPr>
      <t>, must report fossil emissions and MWh in EPS Metric G-1.</t>
    </r>
  </si>
  <si>
    <r>
      <t>Column R:</t>
    </r>
    <r>
      <rPr>
        <sz val="10"/>
        <rFont val="Arial"/>
        <family val="2"/>
      </rPr>
      <t xml:space="preserve"> The </t>
    </r>
    <r>
      <rPr>
        <i/>
        <sz val="10"/>
        <rFont val="Arial"/>
        <family val="2"/>
      </rPr>
      <t>EPS Metric G-3 (Geothermal CO</t>
    </r>
    <r>
      <rPr>
        <i/>
        <vertAlign val="subscript"/>
        <sz val="10"/>
        <rFont val="Arial"/>
        <family val="2"/>
      </rPr>
      <t>2</t>
    </r>
    <r>
      <rPr>
        <i/>
        <sz val="10"/>
        <rFont val="Arial"/>
        <family val="2"/>
      </rPr>
      <t>/Net MWh Geothermal)</t>
    </r>
    <r>
      <rPr>
        <sz val="10"/>
        <rFont val="Arial"/>
        <family val="2"/>
      </rPr>
      <t xml:space="preserve"> is calculated automatically for each geothermal generating unit or facility with positive net generation. </t>
    </r>
  </si>
  <si>
    <t>Power Generation Metrics Worksheet - OPTIONAL</t>
  </si>
  <si>
    <r>
      <rPr>
        <b/>
        <u/>
        <sz val="10"/>
        <rFont val="Arial"/>
        <family val="2"/>
      </rPr>
      <t>Compiling Power Deliveries Data:</t>
    </r>
    <r>
      <rPr>
        <sz val="10"/>
        <rFont val="Arial"/>
        <family val="2"/>
      </rPr>
      <t xml:space="preserve"> Reporting power deliveries metrics is </t>
    </r>
    <r>
      <rPr>
        <b/>
        <sz val="10"/>
        <rFont val="Arial"/>
        <family val="2"/>
      </rPr>
      <t>optional</t>
    </r>
    <r>
      <rPr>
        <sz val="10"/>
        <rFont val="Arial"/>
        <family val="2"/>
      </rPr>
      <t xml:space="preserve"> under the EPS Protocol for entities that deliver power. However, if you choose to report these metrics, you must follow the methodologies outlined in sections 19.1 - 19.5 of the EPS Protocol and it's associated Updates and Clarifications document. Reported metrics must be third-party verified by an ANAB-accredited verification body. Please refer to Chapter 19 in the EPS Protocol and the EPS Updates and Clarifications document for a more detailed explanation of the power deliveries metrics.  </t>
    </r>
  </si>
  <si>
    <r>
      <t>CO</t>
    </r>
    <r>
      <rPr>
        <b/>
        <vertAlign val="subscript"/>
        <sz val="12"/>
        <rFont val="Arial"/>
        <family val="2"/>
      </rPr>
      <t>2</t>
    </r>
    <r>
      <rPr>
        <b/>
        <sz val="12"/>
        <rFont val="Arial"/>
        <family val="2"/>
      </rPr>
      <t xml:space="preserve"> Power Deliveries Metrics Worksheet - OPTIONAL</t>
    </r>
  </si>
  <si>
    <r>
      <rPr>
        <b/>
        <i/>
        <sz val="10"/>
        <rFont val="Arial"/>
        <family val="2"/>
      </rPr>
      <t>Note - this metric is optional, even if the anthropogenic metric is reported</t>
    </r>
    <r>
      <rPr>
        <b/>
        <i/>
        <u/>
        <sz val="10"/>
        <rFont val="Arial"/>
        <family val="2"/>
      </rPr>
      <t xml:space="preserve">
Row 33</t>
    </r>
    <r>
      <rPr>
        <b/>
        <i/>
        <sz val="10"/>
        <rFont val="Arial"/>
        <family val="2"/>
      </rPr>
      <t>:</t>
    </r>
  </si>
  <si>
    <r>
      <t>Rows 39 through 41 will automatically populate when data is entered into the Single System-Average Deliveries Metrics (Detailed Method) table on the Deliveries Detail Page tab. Members may choose to mark the Deliveries Detail Page as private if the MWh, CO</t>
    </r>
    <r>
      <rPr>
        <vertAlign val="subscript"/>
        <sz val="10"/>
        <rFont val="Arial"/>
        <family val="2"/>
      </rPr>
      <t>2</t>
    </r>
    <r>
      <rPr>
        <sz val="10"/>
        <rFont val="Arial"/>
        <family val="2"/>
      </rPr>
      <t xml:space="preserve"> emission totals, and associated metrics calculated via the detailed method are visible in the below table. If marked as private, TCR will remove the Detail page from the document and upload the rest of the workbook to CRIS as a public document. </t>
    </r>
  </si>
  <si>
    <t>Please indicate with an X if you wish to make this page of the EPS workbook public:      [   ] Yes               [   ] No</t>
  </si>
  <si>
    <r>
      <t>Anthropogenic CO</t>
    </r>
    <r>
      <rPr>
        <b/>
        <vertAlign val="subscript"/>
        <sz val="10"/>
        <rFont val="Arial"/>
        <family val="2"/>
      </rPr>
      <t>2</t>
    </r>
    <r>
      <rPr>
        <b/>
        <sz val="10"/>
        <rFont val="Arial"/>
        <family val="2"/>
      </rPr>
      <t xml:space="preserve"> for system metric</t>
    </r>
  </si>
  <si>
    <r>
      <t>Biogenic CO</t>
    </r>
    <r>
      <rPr>
        <b/>
        <vertAlign val="subscript"/>
        <sz val="10"/>
        <rFont val="Arial"/>
        <family val="2"/>
      </rPr>
      <t>2</t>
    </r>
    <r>
      <rPr>
        <b/>
        <sz val="10"/>
        <rFont val="Arial"/>
        <family val="2"/>
      </rPr>
      <t xml:space="preserve"> for system metric</t>
    </r>
  </si>
  <si>
    <r>
      <t xml:space="preserve">Column B: </t>
    </r>
    <r>
      <rPr>
        <i/>
        <sz val="10"/>
        <rFont val="Arial"/>
        <family val="2"/>
      </rPr>
      <t xml:space="preserve">Input total net megawatt-hours of generated and/or purchased delivered power (from both anthropogenic and biogenic sources), without adjusting for power associated with certificate purchases or certificate sales.  </t>
    </r>
  </si>
  <si>
    <r>
      <t xml:space="preserve">Column B: </t>
    </r>
    <r>
      <rPr>
        <i/>
        <sz val="10"/>
        <rFont val="Arial"/>
        <family val="2"/>
      </rPr>
      <t xml:space="preserve">Input total net megawatt-hours of generated and/or purchased delivered power (from anthropogenic and biogenic sources), without adjusting for power associated with certificate purchases or certificate sales.  </t>
    </r>
  </si>
  <si>
    <r>
      <t xml:space="preserve">Column B:  </t>
    </r>
    <r>
      <rPr>
        <i/>
        <sz val="10"/>
        <rFont val="Arial"/>
        <family val="2"/>
      </rPr>
      <t>Input total megawatt-hours of electricity delivered to customers of each specific product, not adjusting for certificate purchases and sales.</t>
    </r>
  </si>
  <si>
    <t>Custom Product Name</t>
  </si>
  <si>
    <r>
      <t xml:space="preserve">Column B:  </t>
    </r>
    <r>
      <rPr>
        <i/>
        <sz val="10"/>
        <rFont val="Arial"/>
        <family val="2"/>
      </rPr>
      <t>Input total megawatt-hours of electricity delivered to customers of each specific product, not adjusting for certificate purchases or sales.</t>
    </r>
  </si>
  <si>
    <r>
      <t>Members have the option to remove the Detailed Optional Deliveries page from the publicly disclosed PDF of their EPS Report if the MWh, CO</t>
    </r>
    <r>
      <rPr>
        <vertAlign val="subscript"/>
        <sz val="10"/>
        <rFont val="Arial"/>
        <family val="2"/>
      </rPr>
      <t xml:space="preserve">2 </t>
    </r>
    <r>
      <rPr>
        <sz val="10"/>
        <rFont val="Arial"/>
        <family val="2"/>
      </rPr>
      <t xml:space="preserve">emission totals and associated metrics calculated via the detailed method are disclosed in the below table. If you are using the Detailed Method instead of the Aggregated Method above, please manually enter the following data which can be calculated in the Product Specific Anthropogenic and Biogenic Deliveries Metrics (Detailed Method) table on the Deliveries Detail Page tab. The relevant data on the Deliveries Detail Page tab will be highlighted in </t>
    </r>
    <r>
      <rPr>
        <sz val="10"/>
        <color theme="3" tint="0.39997558519241921"/>
        <rFont val="Arial"/>
        <family val="2"/>
      </rPr>
      <t>blue</t>
    </r>
    <r>
      <rPr>
        <sz val="10"/>
        <rFont val="Arial"/>
        <family val="2"/>
      </rPr>
      <t>. Members may duplicate the below table as many times as necessary to capture all summary totals for Product Specific Deliveries Metrics calculated via the detailed method on the Deliveries Detail Page tab.</t>
    </r>
  </si>
  <si>
    <r>
      <rPr>
        <b/>
        <u/>
        <sz val="10"/>
        <rFont val="Arial"/>
        <family val="2"/>
      </rPr>
      <t>Introduction:</t>
    </r>
    <r>
      <rPr>
        <b/>
        <sz val="10"/>
        <rFont val="Arial"/>
        <family val="2"/>
      </rPr>
      <t xml:space="preserve"> </t>
    </r>
    <r>
      <rPr>
        <sz val="10"/>
        <rFont val="Arial"/>
        <family val="2"/>
      </rPr>
      <t>EPS</t>
    </r>
    <r>
      <rPr>
        <b/>
        <sz val="10"/>
        <rFont val="Arial"/>
        <family val="2"/>
      </rPr>
      <t xml:space="preserve"> </t>
    </r>
    <r>
      <rPr>
        <sz val="10"/>
        <rFont val="Arial"/>
        <family val="2"/>
      </rPr>
      <t xml:space="preserve">Members may use this worksheet to calculate Deliveries Metrics via the detailed method. If the data used in calculating Optional Deliveries Metrics via the detailed method contains confidential business information, members have the option of removing this page from the EPS Report PDF which will be displayed in CRIS as a public document. Members reporting via the Option B detailed method must manually copy over the MWh delivered, anthropogenic and biogenic emissions totals, and anthropogenic and biogenic metrics to the summary columns on the Deliveries Metrics tab at the bottom of the worksheet (cells highlighed in blue). Members may elect to forgo reporting via the detailed method and report via the aggregated method on the Deliveries Metrics page. </t>
    </r>
  </si>
  <si>
    <r>
      <rPr>
        <b/>
        <u/>
        <sz val="10"/>
        <rFont val="Arial"/>
        <family val="2"/>
      </rPr>
      <t>Compiling Power Deliveries Data:</t>
    </r>
    <r>
      <rPr>
        <sz val="10"/>
        <rFont val="Arial"/>
        <family val="2"/>
      </rPr>
      <t xml:space="preserve"> Reporting power deliveries metrics is </t>
    </r>
    <r>
      <rPr>
        <b/>
        <sz val="10"/>
        <rFont val="Arial"/>
        <family val="2"/>
      </rPr>
      <t>optional</t>
    </r>
    <r>
      <rPr>
        <sz val="10"/>
        <rFont val="Arial"/>
        <family val="2"/>
      </rPr>
      <t xml:space="preserve"> under the EPS Protocol for members that deliver power. However, if you choose to report these metrics, you must follow the methodologies outlined in sections 19.1 - 19.5 of the EPS Protocol and it's associated Updates and Clarifications document. Reported metrics must be third-party verified by an ANAB-accredited verification body. Please refer to Chapter 19 in the EPS Protocol and the EPS Updates and Clarifications document for a more detailed explanation of the power deliveries metrics.  </t>
    </r>
  </si>
  <si>
    <r>
      <t xml:space="preserve">Column V: </t>
    </r>
    <r>
      <rPr>
        <sz val="10"/>
        <rFont val="Arial"/>
        <family val="2"/>
      </rPr>
      <t>Here you may optionally report any identification numbers associated with your facility or unit. Examples include your CRIS facility ID, U.S. Energy Administration Information facility ID, etc.</t>
    </r>
    <r>
      <rPr>
        <b/>
        <i/>
        <sz val="10"/>
        <rFont val="Arial"/>
        <family val="2"/>
      </rPr>
      <t xml:space="preserve">
Column W: </t>
    </r>
    <r>
      <rPr>
        <sz val="10"/>
        <rFont val="Arial"/>
        <family val="2"/>
      </rPr>
      <t>This column calculates total anthropogenic CO</t>
    </r>
    <r>
      <rPr>
        <vertAlign val="subscript"/>
        <sz val="10"/>
        <rFont val="Arial"/>
        <family val="2"/>
      </rPr>
      <t>2</t>
    </r>
    <r>
      <rPr>
        <sz val="10"/>
        <rFont val="Arial"/>
        <family val="2"/>
      </rPr>
      <t xml:space="preserve"> for each facility with positive net generation.</t>
    </r>
    <r>
      <rPr>
        <b/>
        <i/>
        <sz val="10"/>
        <rFont val="Arial"/>
        <family val="2"/>
      </rPr>
      <t xml:space="preserve">
Column X: </t>
    </r>
    <r>
      <rPr>
        <sz val="10"/>
        <rFont val="Arial"/>
        <family val="2"/>
      </rPr>
      <t>This column calculates total biogenic CO</t>
    </r>
    <r>
      <rPr>
        <vertAlign val="subscript"/>
        <sz val="10"/>
        <rFont val="Arial"/>
        <family val="2"/>
      </rPr>
      <t>2</t>
    </r>
    <r>
      <rPr>
        <sz val="10"/>
        <rFont val="Arial"/>
        <family val="2"/>
      </rPr>
      <t xml:space="preserve"> for each facility with positive net generation.</t>
    </r>
  </si>
  <si>
    <r>
      <rPr>
        <b/>
        <i/>
        <u/>
        <sz val="10"/>
        <rFont val="Arial"/>
        <family val="2"/>
      </rPr>
      <t>Rows 21-27:</t>
    </r>
    <r>
      <rPr>
        <b/>
        <i/>
        <sz val="10"/>
        <rFont val="Arial"/>
        <family val="2"/>
      </rPr>
      <t xml:space="preserve">
Column A: </t>
    </r>
    <r>
      <rPr>
        <i/>
        <sz val="10"/>
        <rFont val="Arial"/>
        <family val="2"/>
      </rPr>
      <t xml:space="preserve">Input each specific source of delivered power as a separate line item. </t>
    </r>
    <r>
      <rPr>
        <b/>
        <i/>
        <sz val="10"/>
        <rFont val="Arial"/>
        <family val="2"/>
      </rPr>
      <t xml:space="preserve">If certificates from a specific source were unbundled from the power and sold, this power must be entered on a separate row. </t>
    </r>
    <r>
      <rPr>
        <i/>
        <sz val="10"/>
        <rFont val="Arial"/>
        <family val="2"/>
      </rPr>
      <t>Additional rows may be added to this table as needed; please ensure that metric calculation formulas copy into to duplicated rows.</t>
    </r>
  </si>
  <si>
    <r>
      <t xml:space="preserve">Column B: </t>
    </r>
    <r>
      <rPr>
        <i/>
        <sz val="10"/>
        <rFont val="Arial"/>
        <family val="2"/>
      </rPr>
      <t>Input total megawatt-hours of electricity delivered to all customers (from biogenic and anthropogenic sources)</t>
    </r>
    <r>
      <rPr>
        <b/>
        <i/>
        <sz val="10"/>
        <rFont val="Arial"/>
        <family val="2"/>
      </rPr>
      <t xml:space="preserve">, </t>
    </r>
    <r>
      <rPr>
        <i/>
        <sz val="10"/>
        <rFont val="Arial"/>
        <family val="2"/>
      </rPr>
      <t>without adjusting for sold or purchased certificates.</t>
    </r>
    <r>
      <rPr>
        <b/>
        <i/>
        <sz val="10"/>
        <rFont val="Arial"/>
        <family val="2"/>
      </rPr>
      <t xml:space="preserve"> </t>
    </r>
  </si>
  <si>
    <r>
      <t>Optional CO</t>
    </r>
    <r>
      <rPr>
        <b/>
        <vertAlign val="subscript"/>
        <sz val="12"/>
        <rFont val="Arial"/>
        <family val="2"/>
      </rPr>
      <t>2</t>
    </r>
    <r>
      <rPr>
        <b/>
        <sz val="12"/>
        <rFont val="Arial"/>
        <family val="2"/>
      </rPr>
      <t xml:space="preserve"> Deliveries Metrics Detail Worksheet</t>
    </r>
  </si>
  <si>
    <r>
      <t>OPTION A: Single System-Average Anthropogenic CO</t>
    </r>
    <r>
      <rPr>
        <b/>
        <vertAlign val="subscript"/>
        <sz val="12"/>
        <rFont val="Arial"/>
        <family val="2"/>
      </rPr>
      <t>2</t>
    </r>
    <r>
      <rPr>
        <b/>
        <sz val="12"/>
        <rFont val="Arial"/>
        <family val="2"/>
      </rPr>
      <t xml:space="preserve"> and Biogenic CO</t>
    </r>
    <r>
      <rPr>
        <b/>
        <vertAlign val="subscript"/>
        <sz val="12"/>
        <rFont val="Arial"/>
        <family val="2"/>
      </rPr>
      <t>2</t>
    </r>
    <r>
      <rPr>
        <b/>
        <sz val="12"/>
        <rFont val="Arial"/>
        <family val="2"/>
      </rPr>
      <t xml:space="preserve"> Deliveries Metrics (Detailed Method)</t>
    </r>
  </si>
  <si>
    <r>
      <t>OPTION B: Product Specific Anthropogenic CO</t>
    </r>
    <r>
      <rPr>
        <b/>
        <vertAlign val="subscript"/>
        <sz val="12"/>
        <rFont val="Arial"/>
        <family val="2"/>
      </rPr>
      <t>2</t>
    </r>
    <r>
      <rPr>
        <b/>
        <sz val="12"/>
        <rFont val="Arial"/>
        <family val="2"/>
      </rPr>
      <t xml:space="preserve"> and Biogenic CO</t>
    </r>
    <r>
      <rPr>
        <b/>
        <vertAlign val="subscript"/>
        <sz val="12"/>
        <rFont val="Arial"/>
        <family val="2"/>
      </rPr>
      <t>2</t>
    </r>
    <r>
      <rPr>
        <b/>
        <sz val="12"/>
        <rFont val="Arial"/>
        <family val="2"/>
      </rPr>
      <t xml:space="preserve"> Deliveries Metrics (Detailed Method)</t>
    </r>
  </si>
  <si>
    <t>Members developing product-specific metrics using the detailed method must complete the table below for each product of delivered electricity (i.e., wholesale, special power, retail). You may duplicate the below table as many times as necessary to capture all Product Specific Power Deliveries Metrics; please ensure that duplicated tables summary totals correspond with any information disclosed on the  Deliveries Metrics tab (cells highlighted in blue).</t>
  </si>
  <si>
    <r>
      <t>Unadjusted Anthropogenic CO</t>
    </r>
    <r>
      <rPr>
        <vertAlign val="subscript"/>
        <sz val="10"/>
        <rFont val="Arial"/>
        <family val="2"/>
      </rPr>
      <t>2</t>
    </r>
    <r>
      <rPr>
        <sz val="10"/>
        <rFont val="Arial"/>
        <family val="2"/>
      </rPr>
      <t xml:space="preserve"> Emissions (mt CO</t>
    </r>
    <r>
      <rPr>
        <vertAlign val="subscript"/>
        <sz val="10"/>
        <rFont val="Arial"/>
        <family val="2"/>
      </rPr>
      <t>2</t>
    </r>
    <r>
      <rPr>
        <sz val="10"/>
        <rFont val="Arial"/>
        <family val="2"/>
      </rPr>
      <t>)</t>
    </r>
  </si>
  <si>
    <r>
      <t>Unadjusted Biogenic CO</t>
    </r>
    <r>
      <rPr>
        <vertAlign val="subscript"/>
        <sz val="10"/>
        <rFont val="Arial"/>
        <family val="2"/>
      </rPr>
      <t>2</t>
    </r>
    <r>
      <rPr>
        <sz val="10"/>
        <rFont val="Arial"/>
        <family val="2"/>
      </rPr>
      <t xml:space="preserve"> Emissions (mt CO</t>
    </r>
    <r>
      <rPr>
        <vertAlign val="subscript"/>
        <sz val="10"/>
        <rFont val="Arial"/>
        <family val="2"/>
      </rPr>
      <t>2</t>
    </r>
    <r>
      <rPr>
        <sz val="10"/>
        <rFont val="Arial"/>
        <family val="2"/>
      </rPr>
      <t>)</t>
    </r>
  </si>
  <si>
    <r>
      <t>Option A: Single System-Average Unadjusted Anthropogenic CO</t>
    </r>
    <r>
      <rPr>
        <vertAlign val="subscript"/>
        <sz val="10"/>
        <rFont val="Arial"/>
        <family val="2"/>
      </rPr>
      <t>2</t>
    </r>
    <r>
      <rPr>
        <sz val="10"/>
        <rFont val="Arial"/>
        <family val="2"/>
      </rPr>
      <t xml:space="preserve"> Metric (Detailed)</t>
    </r>
  </si>
  <si>
    <r>
      <t>Option A: Single System-Average Unadjusted Biogenic CO</t>
    </r>
    <r>
      <rPr>
        <vertAlign val="subscript"/>
        <sz val="10"/>
        <rFont val="Arial"/>
        <family val="2"/>
      </rPr>
      <t>2</t>
    </r>
    <r>
      <rPr>
        <sz val="10"/>
        <rFont val="Arial"/>
        <family val="2"/>
      </rPr>
      <t xml:space="preserve"> Metric (Detailed)</t>
    </r>
  </si>
  <si>
    <r>
      <t>Unadjusted Biogenic CO</t>
    </r>
    <r>
      <rPr>
        <vertAlign val="subscript"/>
        <sz val="10"/>
        <rFont val="Arial"/>
        <family val="2"/>
      </rPr>
      <t xml:space="preserve">2 </t>
    </r>
    <r>
      <rPr>
        <sz val="10"/>
        <rFont val="Arial"/>
        <family val="2"/>
      </rPr>
      <t>Emissions (mt CO</t>
    </r>
    <r>
      <rPr>
        <vertAlign val="subscript"/>
        <sz val="10"/>
        <rFont val="Arial"/>
        <family val="2"/>
      </rPr>
      <t>2</t>
    </r>
    <r>
      <rPr>
        <sz val="10"/>
        <rFont val="Arial"/>
        <family val="2"/>
      </rPr>
      <t>)</t>
    </r>
  </si>
  <si>
    <r>
      <t>Option A: Single System-Average  Anthropogenic CO</t>
    </r>
    <r>
      <rPr>
        <b/>
        <vertAlign val="subscript"/>
        <sz val="10"/>
        <rFont val="Arial"/>
        <family val="2"/>
      </rPr>
      <t>2</t>
    </r>
    <r>
      <rPr>
        <b/>
        <sz val="10"/>
        <rFont val="Arial"/>
        <family val="2"/>
      </rPr>
      <t xml:space="preserve"> Metric (Detailed)</t>
    </r>
  </si>
  <si>
    <r>
      <t>Option A: Single System-Average  Biogenic CO</t>
    </r>
    <r>
      <rPr>
        <b/>
        <vertAlign val="subscript"/>
        <sz val="10"/>
        <rFont val="Arial"/>
        <family val="2"/>
      </rPr>
      <t>2</t>
    </r>
    <r>
      <rPr>
        <b/>
        <sz val="10"/>
        <rFont val="Arial"/>
        <family val="2"/>
      </rPr>
      <t xml:space="preserve"> Metric (Detailed)</t>
    </r>
  </si>
  <si>
    <r>
      <t xml:space="preserve"> Anthropogenic CO</t>
    </r>
    <r>
      <rPr>
        <b/>
        <vertAlign val="subscript"/>
        <sz val="10"/>
        <rFont val="Arial"/>
        <family val="2"/>
      </rPr>
      <t>2</t>
    </r>
    <r>
      <rPr>
        <b/>
        <sz val="10"/>
        <rFont val="Arial"/>
        <family val="2"/>
      </rPr>
      <t xml:space="preserve"> Emissions (mt CO</t>
    </r>
    <r>
      <rPr>
        <b/>
        <vertAlign val="subscript"/>
        <sz val="10"/>
        <rFont val="Arial"/>
        <family val="2"/>
      </rPr>
      <t>2</t>
    </r>
    <r>
      <rPr>
        <b/>
        <sz val="10"/>
        <rFont val="Arial"/>
        <family val="2"/>
      </rPr>
      <t>)</t>
    </r>
  </si>
  <si>
    <r>
      <t xml:space="preserve"> Biogenic CO</t>
    </r>
    <r>
      <rPr>
        <b/>
        <vertAlign val="subscript"/>
        <sz val="10"/>
        <rFont val="Arial"/>
        <family val="2"/>
      </rPr>
      <t>2</t>
    </r>
    <r>
      <rPr>
        <b/>
        <sz val="10"/>
        <rFont val="Arial"/>
        <family val="2"/>
      </rPr>
      <t xml:space="preserve"> Emissions (mt CO</t>
    </r>
    <r>
      <rPr>
        <b/>
        <vertAlign val="subscript"/>
        <sz val="10"/>
        <rFont val="Arial"/>
        <family val="2"/>
      </rPr>
      <t>2</t>
    </r>
    <r>
      <rPr>
        <b/>
        <sz val="10"/>
        <rFont val="Arial"/>
        <family val="2"/>
      </rPr>
      <t>)</t>
    </r>
  </si>
  <si>
    <r>
      <t xml:space="preserve"> Biogenic CO</t>
    </r>
    <r>
      <rPr>
        <b/>
        <vertAlign val="subscript"/>
        <sz val="10"/>
        <rFont val="Arial"/>
        <family val="2"/>
      </rPr>
      <t xml:space="preserve">2 </t>
    </r>
    <r>
      <rPr>
        <b/>
        <sz val="10"/>
        <rFont val="Arial"/>
        <family val="2"/>
      </rPr>
      <t>Emissions (mt CO</t>
    </r>
    <r>
      <rPr>
        <b/>
        <vertAlign val="subscript"/>
        <sz val="10"/>
        <rFont val="Arial"/>
        <family val="2"/>
      </rPr>
      <t>2</t>
    </r>
    <r>
      <rPr>
        <b/>
        <sz val="10"/>
        <rFont val="Arial"/>
        <family val="2"/>
      </rPr>
      <t>)</t>
    </r>
  </si>
  <si>
    <r>
      <t>You may report in accordance with Option A (Single System-Average), Option B (Product Specific), or both options. Whenever power product specific metrics are reported in accordance with Option B, end-use customers reporting to TCR will be directed to use to these more granular factors to compile their inventories in accordance with the requirements in the GRP. 
You may choose to use the Aggregated Method OR the Detailed Method for both Option A and Option B reporting.</t>
    </r>
    <r>
      <rPr>
        <b/>
        <sz val="10"/>
        <color rgb="FFFF0000"/>
        <rFont val="Arial"/>
        <family val="2"/>
      </rPr>
      <t xml:space="preserve"> If using the Detailed Method to calculate System Average Deliveries Metrics, you can skip this page and complete the CO</t>
    </r>
    <r>
      <rPr>
        <b/>
        <vertAlign val="subscript"/>
        <sz val="10"/>
        <color rgb="FFFF0000"/>
        <rFont val="Arial"/>
        <family val="2"/>
      </rPr>
      <t xml:space="preserve">2 </t>
    </r>
    <r>
      <rPr>
        <b/>
        <sz val="10"/>
        <color rgb="FFFF0000"/>
        <rFont val="Arial"/>
        <family val="2"/>
      </rPr>
      <t>Deliveries Detail Page. If using the Detailed Method to calculate Product Specific Deliveries Metrics, and you chose to exclude the CO</t>
    </r>
    <r>
      <rPr>
        <b/>
        <vertAlign val="subscript"/>
        <sz val="10"/>
        <color rgb="FFFF0000"/>
        <rFont val="Arial"/>
        <family val="2"/>
      </rPr>
      <t>2</t>
    </r>
    <r>
      <rPr>
        <b/>
        <sz val="10"/>
        <color rgb="FFFF0000"/>
        <rFont val="Arial"/>
        <family val="2"/>
      </rPr>
      <t xml:space="preserve"> Deliveries Detail page from your public reporting, you will need to return to this page to fill in the section starting on row 88 after completing the Deliveres Detail page.</t>
    </r>
  </si>
  <si>
    <r>
      <t xml:space="preserve">Column H: </t>
    </r>
    <r>
      <rPr>
        <i/>
        <sz val="10"/>
        <rFont val="Arial"/>
        <family val="2"/>
      </rPr>
      <t>Anthropogenic CO</t>
    </r>
    <r>
      <rPr>
        <i/>
        <vertAlign val="subscript"/>
        <sz val="10"/>
        <rFont val="Arial"/>
        <family val="2"/>
      </rPr>
      <t>2</t>
    </r>
    <r>
      <rPr>
        <i/>
        <sz val="10"/>
        <rFont val="Arial"/>
        <family val="2"/>
      </rPr>
      <t xml:space="preserve"> emissions unadjusted for purchased certificates are calculated automatically based on the inputs. Note: you may overwrite the formulas with NR in this column if you do not wish to display it. </t>
    </r>
    <r>
      <rPr>
        <b/>
        <i/>
        <sz val="10"/>
        <rFont val="Arial"/>
        <family val="2"/>
      </rPr>
      <t xml:space="preserve">
Column I: </t>
    </r>
    <r>
      <rPr>
        <i/>
        <sz val="10"/>
        <rFont val="Arial"/>
        <family val="2"/>
      </rPr>
      <t>Biogenic CO</t>
    </r>
    <r>
      <rPr>
        <i/>
        <vertAlign val="subscript"/>
        <sz val="10"/>
        <rFont val="Arial"/>
        <family val="2"/>
      </rPr>
      <t>2</t>
    </r>
    <r>
      <rPr>
        <i/>
        <sz val="10"/>
        <rFont val="Arial"/>
        <family val="2"/>
      </rPr>
      <t xml:space="preserve"> emissions unadjusted for purchased certificates are calculated automatically based on the inputs. Note: you may overwrite the formulas with NR in this column if you do not wish to display it. </t>
    </r>
  </si>
  <si>
    <r>
      <t>Option B: Product Specific Biogenic CO</t>
    </r>
    <r>
      <rPr>
        <b/>
        <vertAlign val="subscript"/>
        <sz val="10"/>
        <rFont val="Arial"/>
        <family val="2"/>
      </rPr>
      <t>2</t>
    </r>
    <r>
      <rPr>
        <b/>
        <sz val="10"/>
        <rFont val="Arial"/>
        <family val="2"/>
      </rPr>
      <t xml:space="preserve"> Metric (Detailed)</t>
    </r>
  </si>
  <si>
    <r>
      <t>Option B: Product Specific Anthropogenic CO</t>
    </r>
    <r>
      <rPr>
        <b/>
        <vertAlign val="subscript"/>
        <sz val="10"/>
        <rFont val="Arial"/>
        <family val="2"/>
      </rPr>
      <t>2</t>
    </r>
    <r>
      <rPr>
        <b/>
        <sz val="10"/>
        <rFont val="Arial"/>
        <family val="2"/>
      </rPr>
      <t xml:space="preserve"> Metric (Detailed)</t>
    </r>
  </si>
  <si>
    <r>
      <t>Option B: Product Specific Unadjusted Anthropogenic CO</t>
    </r>
    <r>
      <rPr>
        <vertAlign val="subscript"/>
        <sz val="10"/>
        <rFont val="Arial"/>
        <family val="2"/>
      </rPr>
      <t>2</t>
    </r>
    <r>
      <rPr>
        <sz val="10"/>
        <rFont val="Arial"/>
        <family val="2"/>
      </rPr>
      <t xml:space="preserve"> Metric (Detailed)</t>
    </r>
  </si>
  <si>
    <r>
      <t>Option B: Product Specific Unadjusted Biogenic CO</t>
    </r>
    <r>
      <rPr>
        <vertAlign val="subscript"/>
        <sz val="10"/>
        <rFont val="Arial"/>
        <family val="2"/>
      </rPr>
      <t>2</t>
    </r>
    <r>
      <rPr>
        <sz val="10"/>
        <rFont val="Arial"/>
        <family val="2"/>
      </rPr>
      <t xml:space="preserve"> Metric (Detailed)</t>
    </r>
  </si>
  <si>
    <r>
      <rPr>
        <b/>
        <i/>
        <u/>
        <sz val="10"/>
        <rFont val="Arial"/>
        <family val="2"/>
      </rPr>
      <t>Row 30: Purchased Certificates</t>
    </r>
    <r>
      <rPr>
        <i/>
        <sz val="10"/>
        <rFont val="Arial"/>
        <family val="2"/>
      </rPr>
      <t xml:space="preserve">
</t>
    </r>
    <r>
      <rPr>
        <b/>
        <i/>
        <sz val="10"/>
        <rFont val="Arial"/>
        <family val="2"/>
      </rPr>
      <t>Column A:</t>
    </r>
    <r>
      <rPr>
        <i/>
        <sz val="10"/>
        <rFont val="Arial"/>
        <family val="2"/>
      </rPr>
      <t xml:space="preserve"> Input a name/descriptor for the purchased certificates that you will use to replace emissions from a specific source of delivered power. Additional rows may be added to this table as needed; please ensure that metric calculation formulas copy into to duplicated rows.
</t>
    </r>
    <r>
      <rPr>
        <b/>
        <i/>
        <sz val="10"/>
        <rFont val="Arial"/>
        <family val="2"/>
      </rPr>
      <t>Column B:</t>
    </r>
    <r>
      <rPr>
        <i/>
        <sz val="10"/>
        <rFont val="Arial"/>
        <family val="2"/>
      </rPr>
      <t xml:space="preserve"> This cell is left blank. 
</t>
    </r>
    <r>
      <rPr>
        <b/>
        <i/>
        <sz val="10"/>
        <rFont val="Arial"/>
        <family val="2"/>
      </rPr>
      <t>Comumn C:</t>
    </r>
    <r>
      <rPr>
        <i/>
        <sz val="10"/>
        <rFont val="Arial"/>
        <family val="2"/>
      </rPr>
      <t xml:space="preserve"> Input the RECs or purchased energy attribute certificates (MWh).
</t>
    </r>
    <r>
      <rPr>
        <b/>
        <i/>
        <sz val="10"/>
        <rFont val="Arial"/>
        <family val="2"/>
      </rPr>
      <t>Column D:</t>
    </r>
    <r>
      <rPr>
        <i/>
        <sz val="10"/>
        <rFont val="Arial"/>
        <family val="2"/>
      </rPr>
      <t xml:space="preserve"> Input the anthropogenic CO</t>
    </r>
    <r>
      <rPr>
        <i/>
        <vertAlign val="subscript"/>
        <sz val="10"/>
        <rFont val="Arial"/>
        <family val="2"/>
      </rPr>
      <t>2</t>
    </r>
    <r>
      <rPr>
        <i/>
        <sz val="10"/>
        <rFont val="Arial"/>
        <family val="2"/>
      </rPr>
      <t xml:space="preserve"> emission factor associated with the purchased certificates, if applicable. (Note: if you only have information on total anthropogenic CO</t>
    </r>
    <r>
      <rPr>
        <i/>
        <vertAlign val="subscript"/>
        <sz val="10"/>
        <rFont val="Arial"/>
        <family val="2"/>
      </rPr>
      <t>2</t>
    </r>
    <r>
      <rPr>
        <i/>
        <sz val="10"/>
        <rFont val="Arial"/>
        <family val="2"/>
      </rPr>
      <t xml:space="preserve"> emissions associated with the purchased certificates, you may enter emissions in Column G rather than back-calculating an emission factor).
</t>
    </r>
    <r>
      <rPr>
        <b/>
        <i/>
        <sz val="10"/>
        <rFont val="Arial"/>
        <family val="2"/>
      </rPr>
      <t>Column E</t>
    </r>
    <r>
      <rPr>
        <i/>
        <sz val="10"/>
        <rFont val="Arial"/>
        <family val="2"/>
      </rPr>
      <t>: Input the biogenic CO</t>
    </r>
    <r>
      <rPr>
        <i/>
        <vertAlign val="subscript"/>
        <sz val="10"/>
        <rFont val="Arial"/>
        <family val="2"/>
      </rPr>
      <t>2</t>
    </r>
    <r>
      <rPr>
        <i/>
        <sz val="10"/>
        <rFont val="Arial"/>
        <family val="2"/>
      </rPr>
      <t xml:space="preserve"> emission factor associated with the purchased certificates, if applicable. (Note: if you only have information on total biogenic CO</t>
    </r>
    <r>
      <rPr>
        <i/>
        <vertAlign val="subscript"/>
        <sz val="10"/>
        <rFont val="Arial"/>
        <family val="2"/>
      </rPr>
      <t>2</t>
    </r>
    <r>
      <rPr>
        <i/>
        <sz val="10"/>
        <rFont val="Arial"/>
        <family val="2"/>
      </rPr>
      <t xml:space="preserve"> emissions associated with the purchased certificates, you may enter emissions in Column G rather than back-calculating an emission factor).
</t>
    </r>
    <r>
      <rPr>
        <b/>
        <i/>
        <sz val="10"/>
        <rFont val="Arial"/>
        <family val="2"/>
      </rPr>
      <t xml:space="preserve">Column F: </t>
    </r>
    <r>
      <rPr>
        <i/>
        <sz val="10"/>
        <rFont val="Arial"/>
        <family val="2"/>
      </rPr>
      <t xml:space="preserve"> Anthropogenic CO</t>
    </r>
    <r>
      <rPr>
        <i/>
        <vertAlign val="subscript"/>
        <sz val="10"/>
        <rFont val="Arial"/>
        <family val="2"/>
      </rPr>
      <t>2</t>
    </r>
    <r>
      <rPr>
        <i/>
        <sz val="10"/>
        <rFont val="Arial"/>
        <family val="2"/>
      </rPr>
      <t xml:space="preserve"> emissions ifor purchased certificates are calculated automatically based on the inputs. 
</t>
    </r>
    <r>
      <rPr>
        <b/>
        <i/>
        <sz val="10"/>
        <rFont val="Arial"/>
        <family val="2"/>
      </rPr>
      <t>Column G:</t>
    </r>
    <r>
      <rPr>
        <i/>
        <sz val="10"/>
        <rFont val="Arial"/>
        <family val="2"/>
      </rPr>
      <t xml:space="preserve"> Biogenic CO</t>
    </r>
    <r>
      <rPr>
        <i/>
        <vertAlign val="subscript"/>
        <sz val="10"/>
        <rFont val="Arial"/>
        <family val="2"/>
      </rPr>
      <t>2</t>
    </r>
    <r>
      <rPr>
        <i/>
        <sz val="10"/>
        <rFont val="Arial"/>
        <family val="2"/>
      </rPr>
      <t xml:space="preserve"> emissions for purchased certificates are calculated automatically based on the inputs.
</t>
    </r>
    <r>
      <rPr>
        <b/>
        <i/>
        <u/>
        <sz val="10"/>
        <rFont val="Arial"/>
        <family val="2"/>
      </rPr>
      <t xml:space="preserve">
Row 34: Totals</t>
    </r>
    <r>
      <rPr>
        <i/>
        <sz val="10"/>
        <rFont val="Arial"/>
        <family val="2"/>
      </rPr>
      <t xml:space="preserve">
</t>
    </r>
    <r>
      <rPr>
        <b/>
        <i/>
        <sz val="10"/>
        <rFont val="Arial"/>
        <family val="2"/>
      </rPr>
      <t>Column B:</t>
    </r>
    <r>
      <rPr>
        <i/>
        <sz val="10"/>
        <rFont val="Arial"/>
        <family val="2"/>
      </rPr>
      <t xml:space="preserve"> Total delivered power (MWh) is automatically calculated from the inputs in the tables.
</t>
    </r>
    <r>
      <rPr>
        <b/>
        <i/>
        <sz val="10"/>
        <rFont val="Arial"/>
        <family val="2"/>
      </rPr>
      <t xml:space="preserve">Column F: </t>
    </r>
    <r>
      <rPr>
        <i/>
        <sz val="10"/>
        <rFont val="Arial"/>
        <family val="2"/>
      </rPr>
      <t>Total anthropogenic CO</t>
    </r>
    <r>
      <rPr>
        <i/>
        <vertAlign val="subscript"/>
        <sz val="10"/>
        <rFont val="Arial"/>
        <family val="2"/>
      </rPr>
      <t>2</t>
    </r>
    <r>
      <rPr>
        <i/>
        <sz val="10"/>
        <rFont val="Arial"/>
        <family val="2"/>
      </rPr>
      <t xml:space="preserve"> emissions including purchased certificates are automatically caluclated from the inputs in the tables.
</t>
    </r>
    <r>
      <rPr>
        <b/>
        <i/>
        <sz val="10"/>
        <rFont val="Arial"/>
        <family val="2"/>
      </rPr>
      <t>Column G:</t>
    </r>
    <r>
      <rPr>
        <i/>
        <sz val="10"/>
        <rFont val="Arial"/>
        <family val="2"/>
      </rPr>
      <t xml:space="preserve"> Total biogenic CO</t>
    </r>
    <r>
      <rPr>
        <i/>
        <vertAlign val="subscript"/>
        <sz val="10"/>
        <rFont val="Arial"/>
        <family val="2"/>
      </rPr>
      <t>2</t>
    </r>
    <r>
      <rPr>
        <i/>
        <sz val="10"/>
        <rFont val="Arial"/>
        <family val="2"/>
      </rPr>
      <t xml:space="preserve"> emissions including purchased certificates are automatically calculated from the inputs in the tables.
</t>
    </r>
    <r>
      <rPr>
        <b/>
        <i/>
        <sz val="10"/>
        <rFont val="Arial"/>
        <family val="2"/>
      </rPr>
      <t>Column H:</t>
    </r>
    <r>
      <rPr>
        <i/>
        <sz val="10"/>
        <rFont val="Arial"/>
        <family val="2"/>
      </rPr>
      <t xml:space="preserve"> Total anthropogenic CO</t>
    </r>
    <r>
      <rPr>
        <i/>
        <vertAlign val="subscript"/>
        <sz val="10"/>
        <rFont val="Arial"/>
        <family val="2"/>
      </rPr>
      <t>2</t>
    </r>
    <r>
      <rPr>
        <i/>
        <sz val="10"/>
        <rFont val="Arial"/>
        <family val="2"/>
      </rPr>
      <t xml:space="preserve"> emissions unadjusted for purchased certificates are automatically caluclated from the inputs in the tables.
</t>
    </r>
    <r>
      <rPr>
        <b/>
        <i/>
        <sz val="10"/>
        <rFont val="Arial"/>
        <family val="2"/>
      </rPr>
      <t>Column I:</t>
    </r>
    <r>
      <rPr>
        <i/>
        <sz val="10"/>
        <rFont val="Arial"/>
        <family val="2"/>
      </rPr>
      <t xml:space="preserve"> Total biogenic CO</t>
    </r>
    <r>
      <rPr>
        <i/>
        <vertAlign val="subscript"/>
        <sz val="10"/>
        <rFont val="Arial"/>
        <family val="2"/>
      </rPr>
      <t>2</t>
    </r>
    <r>
      <rPr>
        <i/>
        <sz val="10"/>
        <rFont val="Arial"/>
        <family val="2"/>
      </rPr>
      <t xml:space="preserve"> emissions unadjusted for purchased certificates are automatically caluclated from the inputs in the tables.
</t>
    </r>
    <r>
      <rPr>
        <b/>
        <i/>
        <u/>
        <sz val="10"/>
        <rFont val="Arial"/>
        <family val="2"/>
      </rPr>
      <t>Row 37: Single System-Average Metrics (Detailed)</t>
    </r>
    <r>
      <rPr>
        <i/>
        <sz val="10"/>
        <rFont val="Arial"/>
        <family val="2"/>
      </rPr>
      <t xml:space="preserve">
</t>
    </r>
    <r>
      <rPr>
        <b/>
        <i/>
        <sz val="10"/>
        <rFont val="Arial"/>
        <family val="2"/>
      </rPr>
      <t>Column F:</t>
    </r>
    <r>
      <rPr>
        <i/>
        <sz val="10"/>
        <rFont val="Arial"/>
        <family val="2"/>
      </rPr>
      <t xml:space="preserve"> The Option A: Single System-Average Anthropogenic CO</t>
    </r>
    <r>
      <rPr>
        <i/>
        <vertAlign val="subscript"/>
        <sz val="10"/>
        <rFont val="Arial"/>
        <family val="2"/>
      </rPr>
      <t>2</t>
    </r>
    <r>
      <rPr>
        <i/>
        <sz val="10"/>
        <rFont val="Arial"/>
        <family val="2"/>
      </rPr>
      <t xml:space="preserve"> Metric (Detailed) is automatically calculated based on the inputs from the tables.
</t>
    </r>
    <r>
      <rPr>
        <b/>
        <i/>
        <sz val="10"/>
        <rFont val="Arial"/>
        <family val="2"/>
      </rPr>
      <t>Column G:</t>
    </r>
    <r>
      <rPr>
        <i/>
        <sz val="10"/>
        <rFont val="Arial"/>
        <family val="2"/>
      </rPr>
      <t xml:space="preserve"> The Option A: Single System-Average Biogenic CO</t>
    </r>
    <r>
      <rPr>
        <i/>
        <vertAlign val="subscript"/>
        <sz val="10"/>
        <rFont val="Arial"/>
        <family val="2"/>
      </rPr>
      <t>2</t>
    </r>
    <r>
      <rPr>
        <i/>
        <sz val="10"/>
        <rFont val="Arial"/>
        <family val="2"/>
      </rPr>
      <t xml:space="preserve"> Metric (Detailed) is automatically calculated based on the inputs from the tables.
</t>
    </r>
    <r>
      <rPr>
        <b/>
        <i/>
        <sz val="10"/>
        <rFont val="Arial"/>
        <family val="2"/>
      </rPr>
      <t>Column H:</t>
    </r>
    <r>
      <rPr>
        <i/>
        <sz val="10"/>
        <rFont val="Arial"/>
        <family val="2"/>
      </rPr>
      <t xml:space="preserve"> The Option A: Single System-Average Unadjusted Anthropogenic CO</t>
    </r>
    <r>
      <rPr>
        <i/>
        <vertAlign val="subscript"/>
        <sz val="10"/>
        <rFont val="Arial"/>
        <family val="2"/>
      </rPr>
      <t>2</t>
    </r>
    <r>
      <rPr>
        <i/>
        <sz val="10"/>
        <rFont val="Arial"/>
        <family val="2"/>
      </rPr>
      <t xml:space="preserve"> Metric (Detailed) is automatically calculated based on the inputs from the tables.
</t>
    </r>
    <r>
      <rPr>
        <b/>
        <i/>
        <sz val="10"/>
        <rFont val="Arial"/>
        <family val="2"/>
      </rPr>
      <t>Column I:</t>
    </r>
    <r>
      <rPr>
        <i/>
        <sz val="10"/>
        <rFont val="Arial"/>
        <family val="2"/>
      </rPr>
      <t xml:space="preserve"> The Option A: Single System-Average Unadjusted Biogenic CO</t>
    </r>
    <r>
      <rPr>
        <i/>
        <vertAlign val="subscript"/>
        <sz val="10"/>
        <rFont val="Arial"/>
        <family val="2"/>
      </rPr>
      <t xml:space="preserve">2 </t>
    </r>
    <r>
      <rPr>
        <i/>
        <sz val="10"/>
        <rFont val="Arial"/>
        <family val="2"/>
      </rPr>
      <t>Metric (Detailed) is automatically calculated based on the inputs from the tables.</t>
    </r>
  </si>
  <si>
    <r>
      <rPr>
        <b/>
        <i/>
        <sz val="10"/>
        <rFont val="Arial"/>
        <family val="2"/>
      </rPr>
      <t>Column G</t>
    </r>
    <r>
      <rPr>
        <sz val="10"/>
        <rFont val="Arial"/>
        <family val="2"/>
      </rPr>
      <t xml:space="preserve">: </t>
    </r>
    <r>
      <rPr>
        <i/>
        <sz val="10"/>
        <rFont val="Arial"/>
        <family val="2"/>
      </rPr>
      <t>Biogenic CO</t>
    </r>
    <r>
      <rPr>
        <i/>
        <vertAlign val="subscript"/>
        <sz val="10"/>
        <rFont val="Arial"/>
        <family val="2"/>
      </rPr>
      <t>2</t>
    </r>
    <r>
      <rPr>
        <i/>
        <sz val="10"/>
        <rFont val="Arial"/>
        <family val="2"/>
      </rPr>
      <t xml:space="preserve"> emissions for each source of delivered power are calculated automatically based on the inputs. </t>
    </r>
    <r>
      <rPr>
        <sz val="10"/>
        <rFont val="Arial"/>
        <family val="2"/>
      </rPr>
      <t xml:space="preserve">
</t>
    </r>
    <r>
      <rPr>
        <b/>
        <sz val="10"/>
        <rFont val="Arial"/>
        <family val="2"/>
      </rPr>
      <t>Column H</t>
    </r>
    <r>
      <rPr>
        <sz val="10"/>
        <rFont val="Arial"/>
        <family val="2"/>
      </rPr>
      <t xml:space="preserve">: </t>
    </r>
    <r>
      <rPr>
        <i/>
        <sz val="10"/>
        <rFont val="Arial"/>
        <family val="2"/>
      </rPr>
      <t>Anthropogenic CO</t>
    </r>
    <r>
      <rPr>
        <i/>
        <vertAlign val="subscript"/>
        <sz val="10"/>
        <rFont val="Arial"/>
        <family val="2"/>
      </rPr>
      <t>2</t>
    </r>
    <r>
      <rPr>
        <i/>
        <sz val="10"/>
        <rFont val="Arial"/>
        <family val="2"/>
      </rPr>
      <t xml:space="preserve"> emissions for each source of delivered power unadjusted for purchased certificates are calculated automatically based on the inputs. Note, if you wish to not display this data, overwrite the formulas in this column with NA.</t>
    </r>
    <r>
      <rPr>
        <sz val="10"/>
        <rFont val="Arial"/>
        <family val="2"/>
      </rPr>
      <t xml:space="preserve">
</t>
    </r>
    <r>
      <rPr>
        <b/>
        <sz val="10"/>
        <rFont val="Arial"/>
        <family val="2"/>
      </rPr>
      <t>Column I:</t>
    </r>
    <r>
      <rPr>
        <sz val="10"/>
        <rFont val="Arial"/>
        <family val="2"/>
      </rPr>
      <t xml:space="preserve"> </t>
    </r>
    <r>
      <rPr>
        <i/>
        <sz val="10"/>
        <rFont val="Arial"/>
        <family val="2"/>
      </rPr>
      <t>Biogenic CO</t>
    </r>
    <r>
      <rPr>
        <i/>
        <vertAlign val="subscript"/>
        <sz val="10"/>
        <rFont val="Arial"/>
        <family val="2"/>
      </rPr>
      <t>2</t>
    </r>
    <r>
      <rPr>
        <i/>
        <sz val="10"/>
        <rFont val="Arial"/>
        <family val="2"/>
      </rPr>
      <t xml:space="preserve"> emissions for each source of delivered power unadjusted for purchased certificates are calculated automatically based on the inputs. Note, if you wish to not display this data, overwrite the formulas in this column with NA.</t>
    </r>
  </si>
  <si>
    <r>
      <t xml:space="preserve">Column F:  </t>
    </r>
    <r>
      <rPr>
        <i/>
        <sz val="10"/>
        <rFont val="Arial"/>
        <family val="2"/>
      </rPr>
      <t>Anthropogenic CO</t>
    </r>
    <r>
      <rPr>
        <i/>
        <vertAlign val="subscript"/>
        <sz val="10"/>
        <rFont val="Arial"/>
        <family val="2"/>
      </rPr>
      <t>2</t>
    </r>
    <r>
      <rPr>
        <i/>
        <sz val="10"/>
        <rFont val="Arial"/>
        <family val="2"/>
      </rPr>
      <t xml:space="preserve"> emissions are calculated automatically based on the inputs. </t>
    </r>
    <r>
      <rPr>
        <b/>
        <i/>
        <sz val="10"/>
        <rFont val="Arial"/>
        <family val="2"/>
      </rPr>
      <t xml:space="preserve">
Column G: </t>
    </r>
    <r>
      <rPr>
        <i/>
        <sz val="10"/>
        <rFont val="Arial"/>
        <family val="2"/>
      </rPr>
      <t>Biogenic CO</t>
    </r>
    <r>
      <rPr>
        <i/>
        <vertAlign val="subscript"/>
        <sz val="10"/>
        <rFont val="Arial"/>
        <family val="2"/>
      </rPr>
      <t>2</t>
    </r>
    <r>
      <rPr>
        <i/>
        <sz val="10"/>
        <rFont val="Arial"/>
        <family val="2"/>
      </rPr>
      <t xml:space="preserve"> emissions are calculated automatically based on the inputs.</t>
    </r>
  </si>
  <si>
    <r>
      <rPr>
        <b/>
        <i/>
        <u/>
        <sz val="10"/>
        <rFont val="Arial"/>
        <family val="2"/>
      </rPr>
      <t xml:space="preserve">
Row 61: Purchased Certificates</t>
    </r>
    <r>
      <rPr>
        <i/>
        <sz val="10"/>
        <rFont val="Arial"/>
        <family val="2"/>
      </rPr>
      <t xml:space="preserve">
</t>
    </r>
    <r>
      <rPr>
        <b/>
        <i/>
        <sz val="10"/>
        <rFont val="Arial"/>
        <family val="2"/>
      </rPr>
      <t>Column A:</t>
    </r>
    <r>
      <rPr>
        <i/>
        <sz val="10"/>
        <rFont val="Arial"/>
        <family val="2"/>
      </rPr>
      <t xml:space="preserve"> Input a name/descriptor for the purchased certificates that you will use to replace emissions from a specific source of delivered power. Additional rows may be added to this table as needed; please ensure that metric calculation formulas copy into to duplicated rows.
</t>
    </r>
    <r>
      <rPr>
        <b/>
        <i/>
        <sz val="10"/>
        <rFont val="Arial"/>
        <family val="2"/>
      </rPr>
      <t>Column B:</t>
    </r>
    <r>
      <rPr>
        <i/>
        <sz val="10"/>
        <rFont val="Arial"/>
        <family val="2"/>
      </rPr>
      <t xml:space="preserve"> This cell is left blank.
</t>
    </r>
    <r>
      <rPr>
        <b/>
        <i/>
        <sz val="10"/>
        <rFont val="Arial"/>
        <family val="2"/>
      </rPr>
      <t>Comumn C:</t>
    </r>
    <r>
      <rPr>
        <i/>
        <sz val="10"/>
        <rFont val="Arial"/>
        <family val="2"/>
      </rPr>
      <t xml:space="preserve"> Input the RECs or purchased energy attribute certificates (MWh).
</t>
    </r>
    <r>
      <rPr>
        <b/>
        <i/>
        <sz val="10"/>
        <rFont val="Arial"/>
        <family val="2"/>
      </rPr>
      <t>Column D:</t>
    </r>
    <r>
      <rPr>
        <i/>
        <sz val="10"/>
        <rFont val="Arial"/>
        <family val="2"/>
      </rPr>
      <t xml:space="preserve"> Input the anthropogenic CO</t>
    </r>
    <r>
      <rPr>
        <i/>
        <vertAlign val="subscript"/>
        <sz val="10"/>
        <rFont val="Arial"/>
        <family val="2"/>
      </rPr>
      <t>2</t>
    </r>
    <r>
      <rPr>
        <i/>
        <sz val="10"/>
        <rFont val="Arial"/>
        <family val="2"/>
      </rPr>
      <t xml:space="preserve"> emission factor associated with the purchased certificates, if applicable. (Note: if you only have information on total anthropogenic CO</t>
    </r>
    <r>
      <rPr>
        <i/>
        <vertAlign val="subscript"/>
        <sz val="10"/>
        <rFont val="Arial"/>
        <family val="2"/>
      </rPr>
      <t>2</t>
    </r>
    <r>
      <rPr>
        <i/>
        <sz val="10"/>
        <rFont val="Arial"/>
        <family val="2"/>
      </rPr>
      <t xml:space="preserve"> emissions associated with the purchased certificates, you may enter emissions in Column G rather than back-calculating an emission factor).
</t>
    </r>
    <r>
      <rPr>
        <b/>
        <i/>
        <sz val="10"/>
        <rFont val="Arial"/>
        <family val="2"/>
      </rPr>
      <t>Column E</t>
    </r>
    <r>
      <rPr>
        <i/>
        <sz val="10"/>
        <rFont val="Arial"/>
        <family val="2"/>
      </rPr>
      <t>: Input the biogenic CO</t>
    </r>
    <r>
      <rPr>
        <i/>
        <vertAlign val="subscript"/>
        <sz val="10"/>
        <rFont val="Arial"/>
        <family val="2"/>
      </rPr>
      <t>2</t>
    </r>
    <r>
      <rPr>
        <i/>
        <sz val="10"/>
        <rFont val="Arial"/>
        <family val="2"/>
      </rPr>
      <t xml:space="preserve"> emission factor associated with the purchased certificates, if applicable. (Note: if you only have information on total biogenic CO</t>
    </r>
    <r>
      <rPr>
        <i/>
        <vertAlign val="subscript"/>
        <sz val="10"/>
        <rFont val="Arial"/>
        <family val="2"/>
      </rPr>
      <t>2</t>
    </r>
    <r>
      <rPr>
        <i/>
        <sz val="10"/>
        <rFont val="Arial"/>
        <family val="2"/>
      </rPr>
      <t xml:space="preserve"> emissions associated with the purchased certificates, you may enter emissions in Column G rather than back-calculating an emission factor).
</t>
    </r>
    <r>
      <rPr>
        <b/>
        <i/>
        <sz val="10"/>
        <rFont val="Arial"/>
        <family val="2"/>
      </rPr>
      <t>Column F:</t>
    </r>
    <r>
      <rPr>
        <i/>
        <sz val="10"/>
        <rFont val="Arial"/>
        <family val="2"/>
      </rPr>
      <t xml:space="preserve"> Anthropogenic CO</t>
    </r>
    <r>
      <rPr>
        <i/>
        <vertAlign val="subscript"/>
        <sz val="10"/>
        <rFont val="Arial"/>
        <family val="2"/>
      </rPr>
      <t>2</t>
    </r>
    <r>
      <rPr>
        <i/>
        <sz val="10"/>
        <rFont val="Arial"/>
        <family val="2"/>
      </rPr>
      <t xml:space="preserve"> emissions for purchased certificates are calculated automatically based on the inputs. 
</t>
    </r>
    <r>
      <rPr>
        <b/>
        <i/>
        <sz val="10"/>
        <rFont val="Arial"/>
        <family val="2"/>
      </rPr>
      <t>Column G:</t>
    </r>
    <r>
      <rPr>
        <i/>
        <sz val="10"/>
        <rFont val="Arial"/>
        <family val="2"/>
      </rPr>
      <t xml:space="preserve"> Biogenic CO</t>
    </r>
    <r>
      <rPr>
        <i/>
        <vertAlign val="subscript"/>
        <sz val="10"/>
        <rFont val="Arial"/>
        <family val="2"/>
      </rPr>
      <t>2</t>
    </r>
    <r>
      <rPr>
        <i/>
        <sz val="10"/>
        <rFont val="Arial"/>
        <family val="2"/>
      </rPr>
      <t xml:space="preserve"> emissions for purchased certificates are calculated automatically based on the inputs. 
</t>
    </r>
    <r>
      <rPr>
        <b/>
        <i/>
        <u/>
        <sz val="10"/>
        <rFont val="Arial"/>
        <family val="2"/>
      </rPr>
      <t>Row 64: Totals</t>
    </r>
    <r>
      <rPr>
        <i/>
        <sz val="10"/>
        <rFont val="Arial"/>
        <family val="2"/>
      </rPr>
      <t xml:space="preserve">
Column B: Total delivered power (MWh) is automatically calculated from the inputs in the tables.
Column D: Total anthropogenic CO</t>
    </r>
    <r>
      <rPr>
        <i/>
        <vertAlign val="subscript"/>
        <sz val="10"/>
        <rFont val="Arial"/>
        <family val="2"/>
      </rPr>
      <t>2</t>
    </r>
    <r>
      <rPr>
        <i/>
        <sz val="10"/>
        <rFont val="Arial"/>
        <family val="2"/>
      </rPr>
      <t xml:space="preserve"> emissions are automatically caluclated from the inputs in the tables.
Column F: Total biogenic CO</t>
    </r>
    <r>
      <rPr>
        <i/>
        <vertAlign val="subscript"/>
        <sz val="10"/>
        <rFont val="Arial"/>
        <family val="2"/>
      </rPr>
      <t>2</t>
    </r>
    <r>
      <rPr>
        <i/>
        <sz val="10"/>
        <rFont val="Arial"/>
        <family val="2"/>
      </rPr>
      <t xml:space="preserve"> emissions are automatically calculated from the inputs in the tables.
Column H: Total anthropogenic CO2 emissions unadjusted for purchased certificates are automatically caluclated from the inputs in the tables.
Column I: Total biogenic CO2 emissions unadjusted for purchased certificates are automatically caluclated from the inputs in the tables.
</t>
    </r>
    <r>
      <rPr>
        <b/>
        <i/>
        <u/>
        <sz val="10"/>
        <rFont val="Arial"/>
        <family val="2"/>
      </rPr>
      <t xml:space="preserve">Row 37: Product Specific Metrics (Detailed)
</t>
    </r>
    <r>
      <rPr>
        <i/>
        <sz val="10"/>
        <rFont val="Arial"/>
        <family val="2"/>
      </rPr>
      <t>Column F: The Option B:  Product Specific Anthropogenic CO</t>
    </r>
    <r>
      <rPr>
        <i/>
        <vertAlign val="subscript"/>
        <sz val="10"/>
        <rFont val="Arial"/>
        <family val="2"/>
      </rPr>
      <t>2</t>
    </r>
    <r>
      <rPr>
        <i/>
        <sz val="10"/>
        <rFont val="Arial"/>
        <family val="2"/>
      </rPr>
      <t xml:space="preserve"> Metric Metric (Detailed) is automatically calculated based on the inputs from the tables.
Column G: The Option B: Single System-Average Biogenic CO</t>
    </r>
    <r>
      <rPr>
        <i/>
        <vertAlign val="subscript"/>
        <sz val="10"/>
        <rFont val="Arial"/>
        <family val="2"/>
      </rPr>
      <t>2</t>
    </r>
    <r>
      <rPr>
        <i/>
        <sz val="10"/>
        <rFont val="Arial"/>
        <family val="2"/>
      </rPr>
      <t xml:space="preserve"> Metric (Detailed) is automatically calculated based on the inputs from the tables.
Column H: The Option B: Product Specific Unadjusted Anthropogenic CO</t>
    </r>
    <r>
      <rPr>
        <i/>
        <vertAlign val="subscript"/>
        <sz val="10"/>
        <rFont val="Arial"/>
        <family val="2"/>
      </rPr>
      <t>2</t>
    </r>
    <r>
      <rPr>
        <i/>
        <sz val="10"/>
        <rFont val="Arial"/>
        <family val="2"/>
      </rPr>
      <t xml:space="preserve"> Metric Metric (Detailed) is automatically calculated based on the inputs from the tables.
Column I: The Option B: Product Specific Unadjusted Biogenic CO</t>
    </r>
    <r>
      <rPr>
        <i/>
        <vertAlign val="subscript"/>
        <sz val="10"/>
        <rFont val="Arial"/>
        <family val="2"/>
      </rPr>
      <t>2</t>
    </r>
    <r>
      <rPr>
        <i/>
        <sz val="10"/>
        <rFont val="Arial"/>
        <family val="2"/>
      </rPr>
      <t xml:space="preserve"> Metric Metric (Detailed) is automatically calculated based on the inputs from the tables.
</t>
    </r>
    <r>
      <rPr>
        <b/>
        <i/>
        <u/>
        <sz val="10"/>
        <rFont val="Arial"/>
        <family val="2"/>
      </rPr>
      <t>Row 66: Product Specific Metrics (Detailed)</t>
    </r>
    <r>
      <rPr>
        <i/>
        <sz val="10"/>
        <rFont val="Arial"/>
        <family val="2"/>
      </rPr>
      <t xml:space="preserve">
Column C: The Option A: The Product Specific Anthropogenic CO</t>
    </r>
    <r>
      <rPr>
        <i/>
        <vertAlign val="subscript"/>
        <sz val="10"/>
        <rFont val="Arial"/>
        <family val="2"/>
      </rPr>
      <t>2</t>
    </r>
    <r>
      <rPr>
        <i/>
        <sz val="10"/>
        <rFont val="Arial"/>
        <family val="2"/>
      </rPr>
      <t xml:space="preserve"> Metric (Detailed) is automatically calculated based on the inputs from the tables.
Column E: The Option A: The Product Specific Biogenic CO</t>
    </r>
    <r>
      <rPr>
        <i/>
        <vertAlign val="subscript"/>
        <sz val="10"/>
        <rFont val="Arial"/>
        <family val="2"/>
      </rPr>
      <t>2</t>
    </r>
    <r>
      <rPr>
        <i/>
        <sz val="10"/>
        <rFont val="Arial"/>
        <family val="2"/>
      </rPr>
      <t xml:space="preserve"> Metric (Detailed) is automatically calculated based on the inputs from the tables.</t>
    </r>
  </si>
  <si>
    <t>Product Name</t>
  </si>
  <si>
    <t xml:space="preserve">The below tables may be duplicated as needed to capture all Product Specific Metrics, please ensure all formulas transfer correctly </t>
  </si>
  <si>
    <r>
      <t xml:space="preserve">Column B:  </t>
    </r>
    <r>
      <rPr>
        <i/>
        <sz val="10"/>
        <rFont val="Arial"/>
        <family val="2"/>
      </rPr>
      <t>Input total megawatt-hours of electricity delivered to customers of each specific product.</t>
    </r>
    <r>
      <rPr>
        <b/>
        <i/>
        <sz val="10"/>
        <rFont val="Arial"/>
        <family val="2"/>
      </rPr>
      <t xml:space="preserve"> </t>
    </r>
  </si>
  <si>
    <r>
      <t>Wholesale CH</t>
    </r>
    <r>
      <rPr>
        <b/>
        <vertAlign val="subscript"/>
        <sz val="10"/>
        <rFont val="Arial"/>
        <family val="2"/>
      </rPr>
      <t xml:space="preserve">4 </t>
    </r>
    <r>
      <rPr>
        <b/>
        <sz val="10"/>
        <rFont val="Arial"/>
        <family val="2"/>
      </rPr>
      <t>Deliveries Metric</t>
    </r>
  </si>
  <si>
    <r>
      <t>Special Power CH</t>
    </r>
    <r>
      <rPr>
        <b/>
        <vertAlign val="subscript"/>
        <sz val="10"/>
        <rFont val="Arial"/>
        <family val="2"/>
      </rPr>
      <t xml:space="preserve">4 </t>
    </r>
    <r>
      <rPr>
        <b/>
        <sz val="10"/>
        <rFont val="Arial"/>
        <family val="2"/>
      </rPr>
      <t>Deliveries Metric</t>
    </r>
  </si>
  <si>
    <r>
      <t>Retail CH</t>
    </r>
    <r>
      <rPr>
        <b/>
        <vertAlign val="subscript"/>
        <sz val="10"/>
        <rFont val="Arial"/>
        <family val="2"/>
      </rPr>
      <t xml:space="preserve">4 </t>
    </r>
    <r>
      <rPr>
        <b/>
        <sz val="10"/>
        <rFont val="Arial"/>
        <family val="2"/>
      </rPr>
      <t>Deliveries Metric</t>
    </r>
  </si>
  <si>
    <r>
      <t>Retail N</t>
    </r>
    <r>
      <rPr>
        <b/>
        <vertAlign val="subscript"/>
        <sz val="10"/>
        <rFont val="Arial"/>
        <family val="2"/>
      </rPr>
      <t>2</t>
    </r>
    <r>
      <rPr>
        <b/>
        <sz val="10"/>
        <rFont val="Arial"/>
        <family val="2"/>
      </rPr>
      <t>O</t>
    </r>
    <r>
      <rPr>
        <b/>
        <vertAlign val="subscript"/>
        <sz val="10"/>
        <rFont val="Arial"/>
        <family val="2"/>
      </rPr>
      <t xml:space="preserve"> </t>
    </r>
    <r>
      <rPr>
        <b/>
        <sz val="10"/>
        <rFont val="Arial"/>
        <family val="2"/>
      </rPr>
      <t>Deliveries Metric</t>
    </r>
  </si>
  <si>
    <r>
      <t>Special Power N</t>
    </r>
    <r>
      <rPr>
        <b/>
        <vertAlign val="subscript"/>
        <sz val="10"/>
        <rFont val="Arial"/>
        <family val="2"/>
      </rPr>
      <t>2</t>
    </r>
    <r>
      <rPr>
        <b/>
        <sz val="10"/>
        <rFont val="Arial"/>
        <family val="2"/>
      </rPr>
      <t>O</t>
    </r>
    <r>
      <rPr>
        <b/>
        <vertAlign val="subscript"/>
        <sz val="10"/>
        <rFont val="Arial"/>
        <family val="2"/>
      </rPr>
      <t xml:space="preserve"> </t>
    </r>
    <r>
      <rPr>
        <b/>
        <sz val="10"/>
        <rFont val="Arial"/>
        <family val="2"/>
      </rPr>
      <t>Deliveries Metric</t>
    </r>
  </si>
  <si>
    <r>
      <t>Wholesale N</t>
    </r>
    <r>
      <rPr>
        <b/>
        <vertAlign val="subscript"/>
        <sz val="10"/>
        <rFont val="Arial"/>
        <family val="2"/>
      </rPr>
      <t>2</t>
    </r>
    <r>
      <rPr>
        <b/>
        <sz val="10"/>
        <rFont val="Arial"/>
        <family val="2"/>
      </rPr>
      <t>O</t>
    </r>
    <r>
      <rPr>
        <b/>
        <vertAlign val="subscript"/>
        <sz val="10"/>
        <rFont val="Arial"/>
        <family val="2"/>
      </rPr>
      <t xml:space="preserve"> </t>
    </r>
    <r>
      <rPr>
        <b/>
        <sz val="10"/>
        <rFont val="Arial"/>
        <family val="2"/>
      </rPr>
      <t>Deliveries Metric</t>
    </r>
  </si>
  <si>
    <r>
      <t>Optional Product-Specific N</t>
    </r>
    <r>
      <rPr>
        <b/>
        <vertAlign val="subscript"/>
        <sz val="12"/>
        <rFont val="Arial"/>
        <family val="2"/>
      </rPr>
      <t>2</t>
    </r>
    <r>
      <rPr>
        <b/>
        <sz val="12"/>
        <rFont val="Arial"/>
        <family val="2"/>
      </rPr>
      <t>O Deliveries Metrics</t>
    </r>
  </si>
  <si>
    <r>
      <t>Optional Product-Specific CH</t>
    </r>
    <r>
      <rPr>
        <b/>
        <vertAlign val="subscript"/>
        <sz val="12"/>
        <rFont val="Arial"/>
        <family val="2"/>
      </rPr>
      <t>4</t>
    </r>
    <r>
      <rPr>
        <b/>
        <sz val="12"/>
        <rFont val="Arial"/>
        <family val="2"/>
      </rPr>
      <t xml:space="preserve"> Deliveries Metrics</t>
    </r>
  </si>
  <si>
    <r>
      <t>Additional rows may be added to this table as needed to calculate metrics for additional products; please ensure that metric calculation formulas copy into duplicated rows. If you wish to calculate a system average CH</t>
    </r>
    <r>
      <rPr>
        <b/>
        <i/>
        <vertAlign val="subscript"/>
        <sz val="10"/>
        <rFont val="Arial"/>
        <family val="2"/>
      </rPr>
      <t>4</t>
    </r>
    <r>
      <rPr>
        <b/>
        <i/>
        <sz val="10"/>
        <rFont val="Arial"/>
        <family val="2"/>
      </rPr>
      <t xml:space="preserve"> metric, copy one row from the table below and label it as system average. If you wish to use the Detailed Method to calculate your CH</t>
    </r>
    <r>
      <rPr>
        <b/>
        <i/>
        <vertAlign val="subscript"/>
        <sz val="10"/>
        <rFont val="Arial"/>
        <family val="2"/>
      </rPr>
      <t>4</t>
    </r>
    <r>
      <rPr>
        <b/>
        <i/>
        <sz val="10"/>
        <rFont val="Arial"/>
        <family val="2"/>
      </rPr>
      <t xml:space="preserve"> deliveries metrics, duplicate the detailed method sheet and rename to CH</t>
    </r>
    <r>
      <rPr>
        <b/>
        <i/>
        <vertAlign val="subscript"/>
        <sz val="10"/>
        <rFont val="Arial"/>
        <family val="2"/>
      </rPr>
      <t>4</t>
    </r>
    <r>
      <rPr>
        <b/>
        <i/>
        <sz val="10"/>
        <rFont val="Arial"/>
        <family val="2"/>
      </rPr>
      <t>.</t>
    </r>
  </si>
  <si>
    <r>
      <t>Additional rows may be added to this table as needed to calculate metrics for additional products; please ensure that metric calculation formulas copy into duplicated rows.  If you wish to calculate a system average CH4 metric, copy one row from the table below and label it as system average.  If you wish to use the Detailed Method to calculate your N</t>
    </r>
    <r>
      <rPr>
        <b/>
        <i/>
        <vertAlign val="subscript"/>
        <sz val="10"/>
        <rFont val="Arial"/>
        <family val="2"/>
      </rPr>
      <t>2</t>
    </r>
    <r>
      <rPr>
        <b/>
        <i/>
        <sz val="10"/>
        <rFont val="Arial"/>
        <family val="2"/>
      </rPr>
      <t>O deliveries metrics, duplicate the detailed method sheet and rename to N</t>
    </r>
    <r>
      <rPr>
        <b/>
        <i/>
        <vertAlign val="subscript"/>
        <sz val="10"/>
        <rFont val="Arial"/>
        <family val="2"/>
      </rPr>
      <t>2</t>
    </r>
    <r>
      <rPr>
        <b/>
        <i/>
        <sz val="10"/>
        <rFont val="Arial"/>
        <family val="2"/>
      </rPr>
      <t>O.</t>
    </r>
  </si>
  <si>
    <r>
      <t>CH</t>
    </r>
    <r>
      <rPr>
        <b/>
        <vertAlign val="subscript"/>
        <sz val="10"/>
        <rFont val="Arial"/>
        <family val="2"/>
      </rPr>
      <t xml:space="preserve">4 </t>
    </r>
    <r>
      <rPr>
        <b/>
        <sz val="10"/>
        <rFont val="Arial"/>
        <family val="2"/>
      </rPr>
      <t>(tonnes)</t>
    </r>
  </si>
  <si>
    <r>
      <t>N</t>
    </r>
    <r>
      <rPr>
        <b/>
        <vertAlign val="subscript"/>
        <sz val="10"/>
        <rFont val="Arial"/>
        <family val="2"/>
      </rPr>
      <t>2</t>
    </r>
    <r>
      <rPr>
        <b/>
        <sz val="10"/>
        <rFont val="Arial"/>
        <family val="2"/>
      </rPr>
      <t>O</t>
    </r>
    <r>
      <rPr>
        <b/>
        <vertAlign val="subscript"/>
        <sz val="10"/>
        <rFont val="Arial"/>
        <family val="2"/>
      </rPr>
      <t xml:space="preserve"> </t>
    </r>
    <r>
      <rPr>
        <b/>
        <sz val="10"/>
        <rFont val="Arial"/>
        <family val="2"/>
      </rPr>
      <t>(tonnes)</t>
    </r>
  </si>
  <si>
    <t>N/A</t>
  </si>
  <si>
    <t>Delivered MWh represented by Certificate Sales/ Purchases (MWh)</t>
  </si>
  <si>
    <r>
      <rPr>
        <b/>
        <sz val="10"/>
        <rFont val="Arial"/>
        <family val="2"/>
      </rPr>
      <t>Scenario 1: Sold certificates and purchased certificates are not associated with the same delivered electricity.</t>
    </r>
    <r>
      <rPr>
        <sz val="10"/>
        <rFont val="Arial"/>
      </rPr>
      <t xml:space="preserve"> In Column D, enter the sum of MWh for which certificates have been sold and the MWh for which certificates have been purchased. Example: You deliver a total of 300 MWh of power, 200 MWh from natural gas and 100 MWh from wind sources. You sold certificates for 100 MWh of wind power and purchase solar certificates for 80 MWh. You do not wish to use the purchased solar certificates to "replace" the attributes from the sold wind certificates. In Column D, enter total delivered MWh associated with sold certificates (100 MWh) and purchased certificates (80 MWh) = 180 MWh. </t>
    </r>
  </si>
  <si>
    <r>
      <rPr>
        <b/>
        <sz val="10"/>
        <rFont val="Arial"/>
        <family val="2"/>
      </rPr>
      <t>Scenario 2: Emissions attributes of purchased certificates replace attributes of sold certificates.</t>
    </r>
    <r>
      <rPr>
        <sz val="10"/>
        <rFont val="Arial"/>
      </rPr>
      <t xml:space="preserve"> In Column D,  enter only the delivered MWh represented by the purchased/sold certificates. Example: You deliver a total of 300 MWh of power, 200 MWh from natural gas and 100 MWh from wind sources. You sold certificates for 100 MWh of wind power and intend to use purchased solar certificates to replace 80 MWh of the sold wind certificates. In Column D, enter the delivered MWh associated with the sold/purchased certificates, whichever is greater. [In this case, 100 MWh].</t>
    </r>
  </si>
  <si>
    <r>
      <rPr>
        <b/>
        <sz val="10"/>
        <rFont val="Arial"/>
        <family val="2"/>
      </rPr>
      <t>Scenario 2: Emissions attributes of purchased certificates replace attributes of sold certificates.</t>
    </r>
    <r>
      <rPr>
        <sz val="10"/>
        <rFont val="Arial"/>
        <family val="2"/>
      </rPr>
      <t xml:space="preserve"> If you wish to use emisisons attributes from purchased certificates as replacement attributes for sold certificates, only include the CO</t>
    </r>
    <r>
      <rPr>
        <vertAlign val="subscript"/>
        <sz val="10"/>
        <rFont val="Arial"/>
        <family val="2"/>
      </rPr>
      <t>2</t>
    </r>
    <r>
      <rPr>
        <sz val="10"/>
        <rFont val="Arial"/>
      </rPr>
      <t xml:space="preserve"> from the replacement certificates in Column E. Continuing the example above, if you sold certificates for 100 MWh wind power and intend to use attributes from purchased solar certificates for 80 MWh of that power, in Column E enter any emissions associated with the 80 solar certificates [likely zero], plus the emissions from the remaining 20 MWh of sold wind certificates, using a replacement emissions factor such as the residual mix.</t>
    </r>
  </si>
  <si>
    <r>
      <t xml:space="preserve">Column E: </t>
    </r>
    <r>
      <rPr>
        <i/>
        <sz val="10"/>
        <rFont val="Arial"/>
        <family val="2"/>
      </rPr>
      <t>Input the sum in tonnes of (a) "replacement" anthropogenic CO</t>
    </r>
    <r>
      <rPr>
        <i/>
        <vertAlign val="subscript"/>
        <sz val="10"/>
        <rFont val="Arial"/>
        <family val="2"/>
      </rPr>
      <t>2</t>
    </r>
    <r>
      <rPr>
        <i/>
        <sz val="10"/>
        <rFont val="Arial"/>
        <family val="2"/>
      </rPr>
      <t xml:space="preserve"> emissions for power whose energy attribute certificates have been sold, and (b) any anthropogenic CO</t>
    </r>
    <r>
      <rPr>
        <i/>
        <vertAlign val="subscript"/>
        <sz val="10"/>
        <rFont val="Arial"/>
        <family val="2"/>
      </rPr>
      <t>2</t>
    </r>
    <r>
      <rPr>
        <i/>
        <sz val="10"/>
        <rFont val="Arial"/>
        <family val="2"/>
      </rPr>
      <t xml:space="preserve"> emissions associated with purchased certificates. To calculate “replacement” CO</t>
    </r>
    <r>
      <rPr>
        <i/>
        <vertAlign val="subscript"/>
        <sz val="10"/>
        <rFont val="Arial"/>
        <family val="2"/>
      </rPr>
      <t>2</t>
    </r>
    <r>
      <rPr>
        <i/>
        <sz val="10"/>
        <rFont val="Arial"/>
        <family val="2"/>
      </rPr>
      <t xml:space="preserve"> emissions, apply an appropriate market-based CO</t>
    </r>
    <r>
      <rPr>
        <i/>
        <vertAlign val="subscript"/>
        <sz val="10"/>
        <rFont val="Arial"/>
        <family val="2"/>
      </rPr>
      <t>2</t>
    </r>
    <r>
      <rPr>
        <i/>
        <sz val="10"/>
        <rFont val="Arial"/>
        <family val="2"/>
      </rPr>
      <t xml:space="preserve"> emission factor (i.e., the relevant residual mix emission rate, local grid-average emission rate, or emission rate from replacement certificates) to the number of sold certificates. If certificate purchases were included in the Column D total, include any anthropogenic CO</t>
    </r>
    <r>
      <rPr>
        <i/>
        <vertAlign val="subscript"/>
        <sz val="10"/>
        <rFont val="Arial"/>
        <family val="2"/>
      </rPr>
      <t>2</t>
    </r>
    <r>
      <rPr>
        <i/>
        <sz val="10"/>
        <rFont val="Arial"/>
        <family val="2"/>
      </rPr>
      <t xml:space="preserve"> emissions associated with the purchased certificates.  </t>
    </r>
  </si>
  <si>
    <r>
      <rPr>
        <b/>
        <sz val="10"/>
        <rFont val="Arial"/>
        <family val="2"/>
      </rPr>
      <t>Scenario 1: Sold certificates and purchased certificates are not associated with the same delivered electricity</t>
    </r>
    <r>
      <rPr>
        <sz val="10"/>
        <rFont val="Arial"/>
        <family val="2"/>
      </rPr>
      <t>. Continuing the example above, if you do not wish to use the attributes from the purchased solar certificates to replace attributes from the sold wind certificates, in Column E enter the sum of emissions from the purchased solar certificates (likely zero) and "replacement emissions" for the sold wind certificates using a replacement emission factor such as the residual mix emission factor.</t>
    </r>
  </si>
  <si>
    <r>
      <t xml:space="preserve">Column D: </t>
    </r>
    <r>
      <rPr>
        <i/>
        <sz val="10"/>
        <rFont val="Arial"/>
        <family val="2"/>
      </rPr>
      <t>Input delivered MWh that are associated with certificate sales and purchases, regardless of anthropogenic or biogenic origin. It is required to account for certificate sales but optional to account for certificate purchases. This cell should match the MWh in cell 21D in the anthropogenic metrics section. This cell is the sum of (a) megawatt-hours of delivered power whose energy attribute certificates have been sold (required) and (b) megawatt-hours of energy attribute certificates purchased and delivered to all customers (optional) (i.e., unbundled REC purchases).</t>
    </r>
    <r>
      <rPr>
        <b/>
        <i/>
        <sz val="10"/>
        <rFont val="Arial"/>
        <family val="2"/>
      </rPr>
      <t xml:space="preserve"> </t>
    </r>
  </si>
  <si>
    <r>
      <t xml:space="preserve">Column D: </t>
    </r>
    <r>
      <rPr>
        <i/>
        <sz val="10"/>
        <rFont val="Arial"/>
        <family val="2"/>
      </rPr>
      <t>Input delivered MWh that are associated with certificate sales and purchases, regardless of anthropogenic or biogenic origin. It is required to account for certificate sales but optional to account for certificate purchases. (I.e., if you purchase certificates but do not wish to apply them to your delivery metric, do not account for them here). This cell is the sum of (a) megawatt-hours of delivered power whose energy attribute certificates have been sold (required) and (b) megawatt-hours of energy attribute certificates purchased and delivered to all customers (optional) (i.e., unbundled REC purchases).</t>
    </r>
    <r>
      <rPr>
        <b/>
        <i/>
        <sz val="10"/>
        <rFont val="Arial"/>
        <family val="2"/>
      </rPr>
      <t xml:space="preserve"> </t>
    </r>
  </si>
  <si>
    <r>
      <t xml:space="preserve">Column E: </t>
    </r>
    <r>
      <rPr>
        <i/>
        <sz val="10"/>
        <rFont val="Arial"/>
        <family val="2"/>
      </rPr>
      <t>Input the sum in tonnes of (a) "replacement" biogenic CO</t>
    </r>
    <r>
      <rPr>
        <i/>
        <vertAlign val="subscript"/>
        <sz val="10"/>
        <rFont val="Arial"/>
        <family val="2"/>
      </rPr>
      <t>2</t>
    </r>
    <r>
      <rPr>
        <i/>
        <sz val="10"/>
        <rFont val="Arial"/>
        <family val="2"/>
      </rPr>
      <t xml:space="preserve"> emissions for power whose energy attribute certificates have been sold, and (b) any biogenic CO</t>
    </r>
    <r>
      <rPr>
        <i/>
        <vertAlign val="subscript"/>
        <sz val="10"/>
        <rFont val="Arial"/>
        <family val="2"/>
      </rPr>
      <t>2</t>
    </r>
    <r>
      <rPr>
        <i/>
        <sz val="10"/>
        <rFont val="Arial"/>
        <family val="2"/>
      </rPr>
      <t xml:space="preserve"> emissions associated with purchased certificates. To calculate “replacement” biogenic CO</t>
    </r>
    <r>
      <rPr>
        <i/>
        <vertAlign val="subscript"/>
        <sz val="10"/>
        <rFont val="Arial"/>
        <family val="2"/>
      </rPr>
      <t>2</t>
    </r>
    <r>
      <rPr>
        <i/>
        <sz val="10"/>
        <rFont val="Arial"/>
        <family val="2"/>
      </rPr>
      <t xml:space="preserve"> emissions, apply an appropriate market-based biogenic CO</t>
    </r>
    <r>
      <rPr>
        <i/>
        <vertAlign val="subscript"/>
        <sz val="10"/>
        <rFont val="Arial"/>
        <family val="2"/>
      </rPr>
      <t>2</t>
    </r>
    <r>
      <rPr>
        <i/>
        <sz val="10"/>
        <rFont val="Arial"/>
        <family val="2"/>
      </rPr>
      <t xml:space="preserve"> emission factor (i.e., the relevant residual mix emission rate, local grid-average emission rate, or emission rate from replacement certificates) to the number of sold certificates. Note, if you are using a local grid-average emisison rate such as eGRID, it will likely have a biogenic emission rate of zero. If certificate purchases were included in the Column D total, include any biogenic CO</t>
    </r>
    <r>
      <rPr>
        <i/>
        <vertAlign val="subscript"/>
        <sz val="10"/>
        <rFont val="Arial"/>
        <family val="2"/>
      </rPr>
      <t>2</t>
    </r>
    <r>
      <rPr>
        <i/>
        <sz val="10"/>
        <rFont val="Arial"/>
        <family val="2"/>
      </rPr>
      <t xml:space="preserve"> emissions associated with the purchased certificates.  </t>
    </r>
  </si>
  <si>
    <r>
      <t xml:space="preserve">Column D: </t>
    </r>
    <r>
      <rPr>
        <i/>
        <sz val="10"/>
        <rFont val="Arial"/>
        <family val="2"/>
      </rPr>
      <t>For each product, input delivered MWh that are associated with certificate sales and purchases, regardless of anthropogenic or biogenic origin. It is required to account for certificate sales but optional to account for certificate purchases. (I.e., if you purchase certificates but do not wish to apply them to your delivery metric, do not account for them here). This cell is the sum of (a) megawatt-hours of delivered power whose energy attribute certificates have been sold (required) and (b) megawatt-hours of energy attribute certificates purchased and delivered to all customers (optional) (i.e., unbundled REC purchases).</t>
    </r>
    <r>
      <rPr>
        <b/>
        <i/>
        <sz val="10"/>
        <rFont val="Arial"/>
        <family val="2"/>
      </rPr>
      <t xml:space="preserve"> </t>
    </r>
  </si>
  <si>
    <r>
      <rPr>
        <b/>
        <sz val="10"/>
        <rFont val="Arial"/>
        <family val="2"/>
      </rPr>
      <t>Scenario 1: Sold certificates and purchased certificates are not associated with the same delivered electricity.</t>
    </r>
    <r>
      <rPr>
        <sz val="10"/>
        <rFont val="Arial"/>
      </rPr>
      <t xml:space="preserve"> For each product: in Column D, enter the sum of MWh for which certificates have been sold and the MWh for which certificates have been purchased. Example: You deliver a total of 300 MWh of power, 200 MWh from natural gas and 100 MWh from wind sources. You sold certificates for 100 MWh of wind power and purchase solar certificates for 80 MWh. You do not wish to use the purchased solar certificates to "replace" the attributes from the sold wind certificates. In Column D, enter total delivered MWh associated with sold certificates (100 MWh) and purchased certificates (80 MWh) = 180 MWh. </t>
    </r>
  </si>
  <si>
    <r>
      <rPr>
        <b/>
        <sz val="10"/>
        <rFont val="Arial"/>
        <family val="2"/>
      </rPr>
      <t>Scenario 2: Emissions attributes of purchased certificates replace attributes of sold certificates.</t>
    </r>
    <r>
      <rPr>
        <sz val="10"/>
        <rFont val="Arial"/>
      </rPr>
      <t xml:space="preserve"> For each product, in Column D,  enter only the delivered MWh represented by the purchased/sold certificates. Example: You deliver a total of 300 MWh of power, 200 MWh from natural gas and 100 MWh from wind sources. You sold certificates for 100 MWh of wind power and intend to use purchased solar certificates to replace 80 MWh of the sold wind certificates. In Column D, enter the delivered MWh associated with the sold/purchased certificates, whichever is greater. [In this case, 100 MWh].</t>
    </r>
  </si>
  <si>
    <r>
      <t xml:space="preserve">Column E: </t>
    </r>
    <r>
      <rPr>
        <i/>
        <sz val="10"/>
        <rFont val="Arial"/>
        <family val="2"/>
      </rPr>
      <t>For each product, input the sum in tonnes of (a) "replacement" anthropogenic CO</t>
    </r>
    <r>
      <rPr>
        <i/>
        <vertAlign val="subscript"/>
        <sz val="10"/>
        <rFont val="Arial"/>
        <family val="2"/>
      </rPr>
      <t>2</t>
    </r>
    <r>
      <rPr>
        <i/>
        <sz val="10"/>
        <rFont val="Arial"/>
        <family val="2"/>
      </rPr>
      <t xml:space="preserve"> emissions for power whose energy attribute certificates have been sold, and (b) any anthropogenic CO</t>
    </r>
    <r>
      <rPr>
        <i/>
        <vertAlign val="subscript"/>
        <sz val="10"/>
        <rFont val="Arial"/>
        <family val="2"/>
      </rPr>
      <t>2</t>
    </r>
    <r>
      <rPr>
        <i/>
        <sz val="10"/>
        <rFont val="Arial"/>
        <family val="2"/>
      </rPr>
      <t xml:space="preserve"> emissions associated with purchased certificates. To calculate “replacement” CO</t>
    </r>
    <r>
      <rPr>
        <i/>
        <vertAlign val="subscript"/>
        <sz val="10"/>
        <rFont val="Arial"/>
        <family val="2"/>
      </rPr>
      <t>2</t>
    </r>
    <r>
      <rPr>
        <i/>
        <sz val="10"/>
        <rFont val="Arial"/>
        <family val="2"/>
      </rPr>
      <t xml:space="preserve"> emissions, apply an appropriate market-based CO</t>
    </r>
    <r>
      <rPr>
        <i/>
        <vertAlign val="subscript"/>
        <sz val="10"/>
        <rFont val="Arial"/>
        <family val="2"/>
      </rPr>
      <t>2</t>
    </r>
    <r>
      <rPr>
        <i/>
        <sz val="10"/>
        <rFont val="Arial"/>
        <family val="2"/>
      </rPr>
      <t xml:space="preserve"> emission factor (i.e., the relevant residual mix emission rate, local grid-average emission rate, or emission rate from replacement certificates) to the number of sold certificates. If certificate purchases were included in the Column D total, include any anthropogenic CO</t>
    </r>
    <r>
      <rPr>
        <i/>
        <vertAlign val="subscript"/>
        <sz val="10"/>
        <rFont val="Arial"/>
        <family val="2"/>
      </rPr>
      <t>2</t>
    </r>
    <r>
      <rPr>
        <i/>
        <sz val="10"/>
        <rFont val="Arial"/>
        <family val="2"/>
      </rPr>
      <t xml:space="preserve"> emissions associated with the purchased certificates.  </t>
    </r>
  </si>
  <si>
    <r>
      <rPr>
        <b/>
        <sz val="10"/>
        <rFont val="Arial"/>
        <family val="2"/>
      </rPr>
      <t>Scenario 1: Sold certificates and purchased certificates are not associated with the same delivered electricity</t>
    </r>
    <r>
      <rPr>
        <sz val="10"/>
        <rFont val="Arial"/>
        <family val="2"/>
      </rPr>
      <t>. Continuing the example above, if you do not wish to use the attributes from the purchased solar certificates to replace attributes from the sold wind certificates, for each product, in Column E enter the sum of emissions from the purchased solar certificates (likely zero) and "replacement emissions" for the sold wind certificates using a replacement emission factor such as the residual mix emission factor.</t>
    </r>
  </si>
  <si>
    <r>
      <rPr>
        <b/>
        <sz val="10"/>
        <rFont val="Arial"/>
        <family val="2"/>
      </rPr>
      <t>Scenario 2: Emissions attributes of purchased certificates replace attributes of sold certificates.</t>
    </r>
    <r>
      <rPr>
        <sz val="10"/>
        <rFont val="Arial"/>
        <family val="2"/>
      </rPr>
      <t xml:space="preserve"> If you wish to use emisisons attributes from purchased certificates as replacement attributes for sold certificates, only include the CO</t>
    </r>
    <r>
      <rPr>
        <vertAlign val="subscript"/>
        <sz val="10"/>
        <rFont val="Arial"/>
        <family val="2"/>
      </rPr>
      <t>2</t>
    </r>
    <r>
      <rPr>
        <sz val="10"/>
        <rFont val="Arial"/>
      </rPr>
      <t xml:space="preserve"> from the replacement certificates in Column E, for each product. Continuing the example above, if you sold certificates for 100 MWh wind power and intend to use attributes from purchased solar certificates for 80 MWh of that power, in Column E enter any emissions associated with the 80 solar certificates [likely zero], plus the emissions from the remaining 20 MWh of sold wind certificates, using a replacement emissions factor such as the residual mix.</t>
    </r>
  </si>
  <si>
    <r>
      <t xml:space="preserve">Column D: </t>
    </r>
    <r>
      <rPr>
        <i/>
        <sz val="10"/>
        <rFont val="Arial"/>
        <family val="2"/>
      </rPr>
      <t>For each product: input delivered MWh that are associated with certificate sales and purchases, regardless of anthropogenic or biogenic origin. It is required to account for certificate sales but optional to account for certificate purchases. This cell should match the MWh in column D in the anthropogenic product-specific metrics section for each product. This cell is the sum of (a) megawatt-hours of delivered power whose energy attribute certificates have been sold (required) and (b) megawatt-hours of energy attribute certificates purchased and delivered to all customers (optional) (i.e., unbundled REC purchases).</t>
    </r>
    <r>
      <rPr>
        <b/>
        <i/>
        <sz val="10"/>
        <rFont val="Arial"/>
        <family val="2"/>
      </rPr>
      <t xml:space="preserve"> </t>
    </r>
  </si>
  <si>
    <r>
      <t xml:space="preserve">Column E: </t>
    </r>
    <r>
      <rPr>
        <i/>
        <sz val="10"/>
        <rFont val="Arial"/>
        <family val="2"/>
      </rPr>
      <t>For each product: input the sum in tonnes of (a) "replacement" biogenic CO</t>
    </r>
    <r>
      <rPr>
        <i/>
        <vertAlign val="subscript"/>
        <sz val="10"/>
        <rFont val="Arial"/>
        <family val="2"/>
      </rPr>
      <t>2</t>
    </r>
    <r>
      <rPr>
        <i/>
        <sz val="10"/>
        <rFont val="Arial"/>
        <family val="2"/>
      </rPr>
      <t xml:space="preserve"> emissions for power whose energy attribute certificates have been sold, and (b) any biogenic CO</t>
    </r>
    <r>
      <rPr>
        <i/>
        <vertAlign val="subscript"/>
        <sz val="10"/>
        <rFont val="Arial"/>
        <family val="2"/>
      </rPr>
      <t>2</t>
    </r>
    <r>
      <rPr>
        <i/>
        <sz val="10"/>
        <rFont val="Arial"/>
        <family val="2"/>
      </rPr>
      <t xml:space="preserve"> emissions associated with purchased certificates. To calculate “replacement” biogenic CO</t>
    </r>
    <r>
      <rPr>
        <i/>
        <vertAlign val="subscript"/>
        <sz val="10"/>
        <rFont val="Arial"/>
        <family val="2"/>
      </rPr>
      <t>2</t>
    </r>
    <r>
      <rPr>
        <i/>
        <sz val="10"/>
        <rFont val="Arial"/>
        <family val="2"/>
      </rPr>
      <t xml:space="preserve"> emissions, apply an appropriate market-based biogenic CO</t>
    </r>
    <r>
      <rPr>
        <i/>
        <vertAlign val="subscript"/>
        <sz val="10"/>
        <rFont val="Arial"/>
        <family val="2"/>
      </rPr>
      <t>2</t>
    </r>
    <r>
      <rPr>
        <i/>
        <sz val="10"/>
        <rFont val="Arial"/>
        <family val="2"/>
      </rPr>
      <t xml:space="preserve"> emission factor (i.e., the relevant residual mix emission rate, local grid-average emission rate, or emission rate from replacement certificates) to the number of sold certificates. Note, if you are using a local grid-average emisison rate such as eGRID, it will likely have a biogenic emission rate of zero. If certificate purchases were included in the Column D total, include any biogenic CO</t>
    </r>
    <r>
      <rPr>
        <i/>
        <vertAlign val="subscript"/>
        <sz val="10"/>
        <rFont val="Arial"/>
        <family val="2"/>
      </rPr>
      <t>2</t>
    </r>
    <r>
      <rPr>
        <i/>
        <sz val="10"/>
        <rFont val="Arial"/>
        <family val="2"/>
      </rPr>
      <t xml:space="preserve"> emissions associated with the purchased certificates.  </t>
    </r>
  </si>
  <si>
    <r>
      <t>Certificate Sales &amp; Purchases (Biogenic CO</t>
    </r>
    <r>
      <rPr>
        <b/>
        <vertAlign val="subscript"/>
        <sz val="10"/>
        <rFont val="Arial"/>
        <family val="2"/>
      </rPr>
      <t>2</t>
    </r>
    <r>
      <rPr>
        <b/>
        <sz val="10"/>
        <rFont val="Arial"/>
        <family val="2"/>
      </rPr>
      <t>)</t>
    </r>
  </si>
  <si>
    <r>
      <rPr>
        <b/>
        <sz val="10"/>
        <rFont val="Arial"/>
        <family val="2"/>
      </rPr>
      <t>Step 3:</t>
    </r>
    <r>
      <rPr>
        <sz val="10"/>
        <rFont val="Arial"/>
        <family val="2"/>
      </rPr>
      <t xml:space="preserve"> Review reported data for accuracy. On the Optional Deliveries Detail Pages, mark whether you would like to keep these private or public. </t>
    </r>
  </si>
  <si>
    <t>Electric Power Sector Report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</si>
</sst>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0;\-0;;@"/>
    <numFmt numFmtId="166" formatCode="0.00_);\(0.00\)"/>
    <numFmt numFmtId="167" formatCode="#,##0;[Red]#,##0"/>
    <numFmt numFmtId="168" formatCode="0;\-0;;@\,"/>
  </numFmts>
  <fonts count="51" x14ac:knownFonts="1">
    <font>
      <sz val="10"/>
      <name val="Arial"/>
    </font>
    <font>
      <sz val="10"/>
      <name val="Arial"/>
      <family val="2"/>
    </font>
    <font>
      <i/>
      <sz val="10"/>
      <name val="Arial"/>
      <family val="2"/>
    </font>
    <font>
      <b/>
      <sz val="10"/>
      <name val="Arial"/>
      <family val="2"/>
    </font>
    <font>
      <b/>
      <sz val="10"/>
      <name val="Arial"/>
      <family val="2"/>
    </font>
    <font>
      <sz val="10"/>
      <name val="Arial"/>
      <family val="2"/>
    </font>
    <font>
      <b/>
      <sz val="10"/>
      <color indexed="12"/>
      <name val="Arial"/>
      <family val="2"/>
    </font>
    <font>
      <b/>
      <sz val="10"/>
      <color indexed="9"/>
      <name val="Arial"/>
      <family val="2"/>
    </font>
    <font>
      <sz val="10"/>
      <color indexed="9"/>
      <name val="Arial"/>
      <family val="2"/>
    </font>
    <font>
      <sz val="11"/>
      <name val="Arial"/>
      <family val="2"/>
    </font>
    <font>
      <b/>
      <u/>
      <sz val="11"/>
      <name val="Arial"/>
      <family val="2"/>
    </font>
    <font>
      <i/>
      <sz val="10"/>
      <name val="Verdana"/>
      <family val="2"/>
    </font>
    <font>
      <b/>
      <sz val="11"/>
      <name val="Arial"/>
      <family val="2"/>
    </font>
    <font>
      <sz val="11"/>
      <color indexed="60"/>
      <name val="Arial"/>
      <family val="2"/>
    </font>
    <font>
      <b/>
      <sz val="12"/>
      <name val="Arial"/>
      <family val="2"/>
    </font>
    <font>
      <sz val="12"/>
      <name val="Arial"/>
      <family val="2"/>
    </font>
    <font>
      <sz val="10"/>
      <name val="Arial"/>
      <family val="2"/>
    </font>
    <font>
      <b/>
      <sz val="11"/>
      <color indexed="10"/>
      <name val="Arial"/>
      <family val="2"/>
    </font>
    <font>
      <b/>
      <sz val="10"/>
      <color indexed="10"/>
      <name val="Arial"/>
      <family val="2"/>
    </font>
    <font>
      <b/>
      <sz val="12"/>
      <color indexed="10"/>
      <name val="Arial"/>
      <family val="2"/>
    </font>
    <font>
      <b/>
      <sz val="10"/>
      <color indexed="10"/>
      <name val="Verdana"/>
      <family val="2"/>
    </font>
    <font>
      <vertAlign val="subscript"/>
      <sz val="10"/>
      <name val="Arial"/>
      <family val="2"/>
    </font>
    <font>
      <sz val="10"/>
      <color indexed="10"/>
      <name val="Arial"/>
      <family val="2"/>
    </font>
    <font>
      <b/>
      <sz val="10"/>
      <color indexed="8"/>
      <name val="Arial"/>
      <family val="2"/>
    </font>
    <font>
      <sz val="10"/>
      <color indexed="8"/>
      <name val="Arial"/>
      <family val="2"/>
    </font>
    <font>
      <i/>
      <vertAlign val="subscript"/>
      <sz val="10"/>
      <name val="Arial"/>
      <family val="2"/>
    </font>
    <font>
      <b/>
      <i/>
      <sz val="10"/>
      <name val="Arial"/>
      <family val="2"/>
    </font>
    <font>
      <b/>
      <vertAlign val="subscript"/>
      <sz val="10"/>
      <name val="Arial"/>
      <family val="2"/>
    </font>
    <font>
      <sz val="10"/>
      <color indexed="60"/>
      <name val="Arial"/>
      <family val="2"/>
    </font>
    <font>
      <b/>
      <sz val="10"/>
      <color indexed="20"/>
      <name val="Arial"/>
      <family val="2"/>
    </font>
    <font>
      <b/>
      <i/>
      <sz val="10"/>
      <color indexed="8"/>
      <name val="Arial"/>
      <family val="2"/>
    </font>
    <font>
      <i/>
      <sz val="10"/>
      <color indexed="8"/>
      <name val="Arial"/>
      <family val="2"/>
    </font>
    <font>
      <b/>
      <u/>
      <sz val="10"/>
      <name val="Arial"/>
      <family val="2"/>
    </font>
    <font>
      <b/>
      <vertAlign val="subscript"/>
      <sz val="10"/>
      <color indexed="8"/>
      <name val="Arial"/>
      <family val="2"/>
    </font>
    <font>
      <sz val="10"/>
      <color indexed="10"/>
      <name val="Arial"/>
      <family val="2"/>
    </font>
    <font>
      <b/>
      <sz val="10"/>
      <color indexed="10"/>
      <name val="Arial"/>
      <family val="2"/>
    </font>
    <font>
      <b/>
      <i/>
      <u/>
      <sz val="10"/>
      <name val="Arial"/>
      <family val="2"/>
    </font>
    <font>
      <sz val="8"/>
      <name val="Arial"/>
      <family val="2"/>
    </font>
    <font>
      <sz val="11"/>
      <color theme="1"/>
      <name val="Calibri"/>
      <family val="2"/>
      <scheme val="minor"/>
    </font>
    <font>
      <sz val="11"/>
      <color rgb="FF9C0006"/>
      <name val="Calibri"/>
      <family val="2"/>
      <scheme val="minor"/>
    </font>
    <font>
      <i/>
      <sz val="10"/>
      <color rgb="FF000000"/>
      <name val="Arial"/>
      <family val="2"/>
    </font>
    <font>
      <sz val="10"/>
      <color rgb="FF000000"/>
      <name val="Arial"/>
      <family val="2"/>
    </font>
    <font>
      <sz val="9"/>
      <name val="Arial"/>
      <family val="2"/>
    </font>
    <font>
      <sz val="10"/>
      <color theme="3" tint="0.39997558519241921"/>
      <name val="Arial"/>
      <family val="2"/>
    </font>
    <font>
      <b/>
      <sz val="10"/>
      <color rgb="FFFF0000"/>
      <name val="Arial"/>
      <family val="2"/>
    </font>
    <font>
      <sz val="10"/>
      <color rgb="FFFF0000"/>
      <name val="Arial"/>
      <family val="2"/>
    </font>
    <font>
      <sz val="11"/>
      <color rgb="FF9C5700"/>
      <name val="Calibri"/>
      <family val="2"/>
      <scheme val="minor"/>
    </font>
    <font>
      <sz val="11"/>
      <color rgb="FF3F3F76"/>
      <name val="Calibri"/>
      <family val="2"/>
      <scheme val="minor"/>
    </font>
    <font>
      <b/>
      <vertAlign val="subscript"/>
      <sz val="12"/>
      <name val="Arial"/>
      <family val="2"/>
    </font>
    <font>
      <b/>
      <i/>
      <vertAlign val="subscript"/>
      <sz val="10"/>
      <name val="Arial"/>
      <family val="2"/>
    </font>
    <font>
      <b/>
      <vertAlign val="subscript"/>
      <sz val="10"/>
      <color rgb="FFFF0000"/>
      <name val="Arial"/>
      <family val="2"/>
    </font>
  </fonts>
  <fills count="1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indexed="43"/>
        <bgColor indexed="64"/>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rgb="FFFFC7CE"/>
      </patternFill>
    </fill>
    <fill>
      <patternFill patternType="solid">
        <fgColor rgb="FFFFFF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bgColor indexed="64"/>
      </patternFill>
    </fill>
    <fill>
      <patternFill patternType="solid">
        <fgColor rgb="FFFFEB9C"/>
      </patternFill>
    </fill>
    <fill>
      <patternFill patternType="solid">
        <fgColor rgb="FFFFCC99"/>
      </patternFill>
    </fill>
    <fill>
      <patternFill patternType="solid">
        <fgColor theme="0"/>
        <bgColor indexed="64"/>
      </patternFill>
    </fill>
  </fills>
  <borders count="74">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rgb="FF7F7F7F"/>
      </bottom>
      <diagonal/>
    </border>
    <border>
      <left/>
      <right/>
      <top style="thin">
        <color rgb="FF7F7F7F"/>
      </top>
      <bottom style="thin">
        <color rgb="FF7F7F7F"/>
      </bottom>
      <diagonal/>
    </border>
    <border>
      <left/>
      <right/>
      <top style="thin">
        <color rgb="FF7F7F7F"/>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s>
  <cellStyleXfs count="10">
    <xf numFmtId="0" fontId="0" fillId="0" borderId="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9" fillId="10" borderId="0" applyNumberFormat="0" applyBorder="0" applyAlignment="0" applyProtection="0"/>
    <xf numFmtId="43" fontId="16" fillId="0" borderId="0" applyFont="0" applyFill="0" applyBorder="0" applyAlignment="0" applyProtection="0"/>
    <xf numFmtId="9" fontId="1" fillId="0" borderId="0" applyFont="0" applyFill="0" applyBorder="0" applyAlignment="0" applyProtection="0"/>
    <xf numFmtId="0" fontId="46" fillId="16" borderId="0" applyNumberFormat="0" applyBorder="0" applyAlignment="0" applyProtection="0"/>
    <xf numFmtId="0" fontId="47" fillId="17" borderId="67" applyNumberFormat="0" applyAlignment="0" applyProtection="0"/>
  </cellStyleXfs>
  <cellXfs count="559">
    <xf numFmtId="0" fontId="0" fillId="0" borderId="0" xfId="0"/>
    <xf numFmtId="0" fontId="5" fillId="0" borderId="0" xfId="0" applyFont="1"/>
    <xf numFmtId="0" fontId="0" fillId="0" borderId="0" xfId="0" applyAlignment="1">
      <alignment horizontal="left" wrapText="1" indent="1"/>
    </xf>
    <xf numFmtId="0" fontId="0" fillId="2" borderId="0" xfId="0" applyFill="1" applyAlignment="1">
      <alignment horizontal="left" vertical="top" indent="1"/>
    </xf>
    <xf numFmtId="0" fontId="0" fillId="2" borderId="0" xfId="0" applyFill="1"/>
    <xf numFmtId="0" fontId="5" fillId="2" borderId="0" xfId="0" applyFont="1" applyFill="1" applyAlignment="1">
      <alignment horizontal="left" vertical="top" wrapText="1" indent="1"/>
    </xf>
    <xf numFmtId="0" fontId="0" fillId="2" borderId="0" xfId="0" applyFill="1" applyAlignment="1">
      <alignment horizontal="left" vertical="top" wrapText="1" indent="1"/>
    </xf>
    <xf numFmtId="0" fontId="0" fillId="2" borderId="0" xfId="0" applyFill="1" applyAlignment="1">
      <alignment horizontal="left" wrapText="1" indent="1"/>
    </xf>
    <xf numFmtId="0" fontId="6" fillId="2" borderId="0" xfId="0" applyFont="1" applyFill="1"/>
    <xf numFmtId="0" fontId="7" fillId="2" borderId="0" xfId="0" applyFont="1" applyFill="1"/>
    <xf numFmtId="0" fontId="8" fillId="2" borderId="0" xfId="0" applyFont="1" applyFill="1" applyAlignment="1">
      <alignment horizontal="left" vertical="top" wrapText="1" indent="1"/>
    </xf>
    <xf numFmtId="0" fontId="5" fillId="2" borderId="0" xfId="0" applyFont="1" applyFill="1"/>
    <xf numFmtId="0" fontId="10" fillId="2" borderId="0" xfId="0" applyFont="1" applyFill="1"/>
    <xf numFmtId="0" fontId="0" fillId="2" borderId="0" xfId="0" applyFill="1" applyAlignment="1">
      <alignment horizontal="left" vertical="center" wrapText="1" indent="2"/>
    </xf>
    <xf numFmtId="0" fontId="0" fillId="2" borderId="0" xfId="0" applyFill="1" applyAlignment="1">
      <alignment horizontal="left" vertical="top" wrapText="1" indent="2"/>
    </xf>
    <xf numFmtId="0" fontId="11" fillId="0" borderId="0" xfId="0" applyFont="1" applyAlignment="1" applyProtection="1">
      <alignment vertical="top" wrapText="1"/>
      <protection locked="0"/>
    </xf>
    <xf numFmtId="0" fontId="1" fillId="0" borderId="0" xfId="0" applyFont="1"/>
    <xf numFmtId="0" fontId="18" fillId="0" borderId="0" xfId="0" applyFont="1"/>
    <xf numFmtId="0" fontId="20" fillId="0" borderId="0" xfId="0" applyFont="1" applyAlignment="1">
      <alignment horizontal="left" vertical="center" wrapText="1"/>
    </xf>
    <xf numFmtId="0" fontId="5" fillId="2" borderId="0" xfId="0" applyFont="1" applyFill="1" applyAlignment="1">
      <alignment vertical="top" wrapText="1"/>
    </xf>
    <xf numFmtId="0" fontId="0" fillId="0" borderId="0" xfId="0" applyAlignment="1">
      <alignment vertical="top" wrapText="1"/>
    </xf>
    <xf numFmtId="0" fontId="7" fillId="0" borderId="0" xfId="0" applyFont="1"/>
    <xf numFmtId="0" fontId="8" fillId="0" borderId="0" xfId="0" applyFont="1" applyAlignment="1">
      <alignment horizontal="left" vertical="top" wrapText="1" indent="1"/>
    </xf>
    <xf numFmtId="0" fontId="3" fillId="2" borderId="0" xfId="0" applyFont="1" applyFill="1" applyAlignment="1">
      <alignment horizontal="left" vertical="top"/>
    </xf>
    <xf numFmtId="0" fontId="0" fillId="0" borderId="0" xfId="0" applyAlignment="1">
      <alignment horizontal="left" vertical="top"/>
    </xf>
    <xf numFmtId="0" fontId="17" fillId="0" borderId="0" xfId="0" applyFont="1" applyProtection="1">
      <protection locked="0"/>
    </xf>
    <xf numFmtId="0" fontId="9" fillId="0" borderId="0" xfId="0" applyFont="1" applyAlignment="1" applyProtection="1">
      <alignment wrapText="1"/>
      <protection locked="0"/>
    </xf>
    <xf numFmtId="0" fontId="13" fillId="0" borderId="0" xfId="0" applyFont="1" applyAlignment="1" applyProtection="1">
      <alignment wrapText="1"/>
      <protection locked="0"/>
    </xf>
    <xf numFmtId="0" fontId="15" fillId="0" borderId="0" xfId="0" applyFont="1" applyAlignment="1" applyProtection="1">
      <alignment wrapText="1"/>
      <protection locked="0"/>
    </xf>
    <xf numFmtId="0" fontId="12" fillId="0" borderId="0" xfId="0" applyFont="1" applyProtection="1">
      <protection locked="0"/>
    </xf>
    <xf numFmtId="0" fontId="0" fillId="0" borderId="0" xfId="0" applyProtection="1">
      <protection locked="0"/>
    </xf>
    <xf numFmtId="0" fontId="19" fillId="0" borderId="0" xfId="0" applyFont="1" applyProtection="1">
      <protection locked="0"/>
    </xf>
    <xf numFmtId="0" fontId="18" fillId="0" borderId="0" xfId="0" applyFont="1" applyProtection="1">
      <protection locked="0"/>
    </xf>
    <xf numFmtId="0" fontId="14" fillId="0" borderId="0" xfId="0" applyFont="1" applyProtection="1">
      <protection locked="0"/>
    </xf>
    <xf numFmtId="0" fontId="1" fillId="0" borderId="0" xfId="0" applyFont="1" applyProtection="1">
      <protection locked="0"/>
    </xf>
    <xf numFmtId="0" fontId="34" fillId="2" borderId="0" xfId="0" applyFont="1" applyFill="1"/>
    <xf numFmtId="0" fontId="34" fillId="2" borderId="0" xfId="0" applyFont="1" applyFill="1" applyAlignment="1">
      <alignment wrapText="1"/>
    </xf>
    <xf numFmtId="0" fontId="0" fillId="0" borderId="0" xfId="0" applyAlignment="1" applyProtection="1">
      <alignment horizontal="left" indent="1"/>
      <protection locked="0"/>
    </xf>
    <xf numFmtId="0" fontId="1" fillId="0" borderId="0" xfId="0" applyFont="1" applyAlignment="1" applyProtection="1">
      <alignment horizontal="left" indent="1"/>
      <protection locked="0"/>
    </xf>
    <xf numFmtId="0" fontId="3" fillId="0" borderId="0" xfId="0" applyFont="1"/>
    <xf numFmtId="0" fontId="1" fillId="0" borderId="0" xfId="0" applyFont="1" applyAlignment="1" applyProtection="1">
      <alignment wrapText="1"/>
      <protection locked="0"/>
    </xf>
    <xf numFmtId="0" fontId="1" fillId="0" borderId="0" xfId="0" applyFont="1" applyAlignment="1" applyProtection="1">
      <alignment vertical="center" wrapText="1"/>
      <protection locked="0"/>
    </xf>
    <xf numFmtId="0" fontId="1" fillId="0" borderId="0" xfId="0" applyFont="1" applyAlignment="1">
      <alignment wrapText="1"/>
    </xf>
    <xf numFmtId="0" fontId="18" fillId="0" borderId="0" xfId="0" applyFont="1" applyAlignment="1" applyProtection="1">
      <alignment wrapText="1"/>
      <protection locked="0"/>
    </xf>
    <xf numFmtId="0" fontId="22" fillId="0" borderId="0" xfId="0" applyFont="1" applyAlignment="1" applyProtection="1">
      <alignment wrapText="1"/>
      <protection locked="0"/>
    </xf>
    <xf numFmtId="43" fontId="24" fillId="0" borderId="0" xfId="4" applyNumberFormat="1" applyFont="1" applyFill="1" applyBorder="1" applyAlignment="1" applyProtection="1">
      <alignment horizontal="left" wrapText="1"/>
    </xf>
    <xf numFmtId="0" fontId="18" fillId="0" borderId="0" xfId="0" applyFont="1" applyAlignment="1">
      <alignment wrapText="1"/>
    </xf>
    <xf numFmtId="0" fontId="3" fillId="0" borderId="0" xfId="0" applyFont="1" applyAlignment="1" applyProtection="1">
      <alignment horizontal="center" vertical="center" wrapText="1"/>
      <protection locked="0"/>
    </xf>
    <xf numFmtId="0" fontId="2" fillId="3" borderId="5" xfId="0" applyFont="1" applyFill="1" applyBorder="1"/>
    <xf numFmtId="9" fontId="2" fillId="3" borderId="5" xfId="7" applyFont="1" applyFill="1" applyBorder="1" applyProtection="1"/>
    <xf numFmtId="0" fontId="1" fillId="4" borderId="6" xfId="0" applyFont="1" applyFill="1" applyBorder="1" applyAlignment="1" applyProtection="1">
      <alignment wrapText="1"/>
      <protection locked="0"/>
    </xf>
    <xf numFmtId="0" fontId="1" fillId="4" borderId="8" xfId="0" applyFont="1" applyFill="1" applyBorder="1" applyAlignment="1" applyProtection="1">
      <alignment wrapText="1"/>
      <protection locked="0"/>
    </xf>
    <xf numFmtId="9" fontId="1" fillId="4" borderId="5" xfId="7" applyFont="1" applyFill="1" applyBorder="1" applyAlignment="1" applyProtection="1">
      <alignment wrapText="1"/>
      <protection locked="0"/>
    </xf>
    <xf numFmtId="164" fontId="1" fillId="4" borderId="5" xfId="6" applyNumberFormat="1" applyFont="1" applyFill="1" applyBorder="1" applyAlignment="1" applyProtection="1">
      <alignment wrapText="1"/>
      <protection locked="0"/>
    </xf>
    <xf numFmtId="0" fontId="23" fillId="0" borderId="0" xfId="4" applyFont="1" applyFill="1" applyBorder="1" applyAlignment="1" applyProtection="1">
      <alignment wrapText="1"/>
    </xf>
    <xf numFmtId="0" fontId="3" fillId="0" borderId="0" xfId="0" applyFont="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4" fillId="0" borderId="0" xfId="4" applyNumberFormat="1" applyFont="1" applyFill="1" applyBorder="1" applyAlignment="1" applyProtection="1">
      <alignment wrapText="1"/>
    </xf>
    <xf numFmtId="0" fontId="24" fillId="0" borderId="0" xfId="4" applyFont="1" applyFill="1" applyBorder="1" applyAlignment="1" applyProtection="1">
      <alignment wrapText="1"/>
    </xf>
    <xf numFmtId="0" fontId="24" fillId="0" borderId="0" xfId="4" applyFont="1" applyFill="1" applyBorder="1" applyAlignment="1" applyProtection="1"/>
    <xf numFmtId="0" fontId="14" fillId="0" borderId="0" xfId="0" applyFont="1" applyAlignment="1">
      <alignment wrapText="1"/>
    </xf>
    <xf numFmtId="0" fontId="26" fillId="0" borderId="0" xfId="0" applyFont="1" applyAlignment="1">
      <alignment wrapText="1"/>
    </xf>
    <xf numFmtId="0" fontId="30" fillId="0" borderId="0" xfId="4" applyFont="1" applyFill="1" applyBorder="1" applyAlignment="1" applyProtection="1">
      <alignment wrapText="1"/>
    </xf>
    <xf numFmtId="0" fontId="28" fillId="0" borderId="0" xfId="0" applyFont="1" applyAlignment="1">
      <alignment wrapText="1"/>
    </xf>
    <xf numFmtId="0" fontId="28" fillId="0" borderId="0" xfId="0" applyFont="1" applyAlignment="1" applyProtection="1">
      <alignment wrapText="1"/>
      <protection locked="0"/>
    </xf>
    <xf numFmtId="0" fontId="26" fillId="0" borderId="0" xfId="0" applyFont="1" applyAlignment="1">
      <alignment vertical="center" wrapText="1"/>
    </xf>
    <xf numFmtId="0" fontId="12" fillId="0" borderId="0" xfId="0" applyFont="1" applyAlignment="1" applyProtection="1">
      <alignment wrapText="1"/>
      <protection locked="0"/>
    </xf>
    <xf numFmtId="0" fontId="28" fillId="0" borderId="0" xfId="0" applyFont="1" applyAlignment="1" applyProtection="1">
      <alignment vertical="center" wrapText="1"/>
      <protection locked="0"/>
    </xf>
    <xf numFmtId="0" fontId="2" fillId="3" borderId="9" xfId="0" applyFont="1" applyFill="1" applyBorder="1" applyAlignment="1">
      <alignment wrapText="1"/>
    </xf>
    <xf numFmtId="0" fontId="1" fillId="4" borderId="10" xfId="0" applyFont="1" applyFill="1" applyBorder="1" applyAlignment="1" applyProtection="1">
      <alignment wrapText="1"/>
      <protection locked="0"/>
    </xf>
    <xf numFmtId="0" fontId="1" fillId="4" borderId="9" xfId="0" applyFont="1" applyFill="1" applyBorder="1" applyAlignment="1" applyProtection="1">
      <alignment wrapText="1"/>
      <protection locked="0"/>
    </xf>
    <xf numFmtId="0" fontId="1" fillId="4" borderId="11" xfId="0" applyFont="1" applyFill="1" applyBorder="1" applyAlignment="1" applyProtection="1">
      <alignment wrapText="1"/>
      <protection locked="0"/>
    </xf>
    <xf numFmtId="0" fontId="1" fillId="4" borderId="12" xfId="0" applyFont="1" applyFill="1" applyBorder="1" applyAlignment="1" applyProtection="1">
      <alignment wrapText="1"/>
      <protection locked="0"/>
    </xf>
    <xf numFmtId="164" fontId="1" fillId="4" borderId="13" xfId="6" applyNumberFormat="1" applyFont="1" applyFill="1" applyBorder="1" applyAlignment="1" applyProtection="1">
      <alignment wrapText="1"/>
      <protection locked="0"/>
    </xf>
    <xf numFmtId="9" fontId="1" fillId="4" borderId="13" xfId="7" applyFont="1" applyFill="1" applyBorder="1" applyAlignment="1" applyProtection="1">
      <alignment wrapText="1"/>
      <protection locked="0"/>
    </xf>
    <xf numFmtId="4" fontId="1" fillId="4" borderId="5" xfId="0" applyNumberFormat="1" applyFont="1" applyFill="1" applyBorder="1" applyAlignment="1" applyProtection="1">
      <alignment horizontal="right"/>
      <protection locked="0"/>
    </xf>
    <xf numFmtId="4" fontId="34" fillId="4" borderId="5" xfId="0" applyNumberFormat="1" applyFont="1" applyFill="1" applyBorder="1" applyAlignment="1" applyProtection="1">
      <alignment horizontal="right"/>
      <protection locked="0"/>
    </xf>
    <xf numFmtId="0" fontId="1" fillId="0" borderId="8" xfId="0" applyFont="1" applyBorder="1" applyAlignment="1">
      <alignment vertical="center" wrapText="1"/>
    </xf>
    <xf numFmtId="0" fontId="12" fillId="0" borderId="0" xfId="0" applyFont="1" applyAlignment="1">
      <alignment wrapText="1"/>
    </xf>
    <xf numFmtId="0" fontId="20" fillId="0" borderId="2" xfId="0" applyFont="1" applyBorder="1" applyAlignment="1">
      <alignment horizontal="left" vertical="center" wrapText="1"/>
    </xf>
    <xf numFmtId="0" fontId="3" fillId="0" borderId="1" xfId="0" applyFont="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0" fillId="0" borderId="2" xfId="0" applyBorder="1"/>
    <xf numFmtId="0" fontId="0" fillId="0" borderId="3" xfId="0" applyBorder="1"/>
    <xf numFmtId="0" fontId="1" fillId="0" borderId="4" xfId="0" applyFont="1" applyBorder="1" applyAlignment="1">
      <alignment horizontal="right" wrapText="1"/>
    </xf>
    <xf numFmtId="0" fontId="28" fillId="0" borderId="4" xfId="0" applyFont="1" applyBorder="1" applyAlignment="1">
      <alignment horizontal="right" wrapText="1"/>
    </xf>
    <xf numFmtId="0" fontId="28" fillId="0" borderId="4" xfId="0" applyFont="1" applyBorder="1" applyAlignment="1" applyProtection="1">
      <alignment horizontal="right" wrapText="1"/>
      <protection locked="0"/>
    </xf>
    <xf numFmtId="0" fontId="28" fillId="0" borderId="0" xfId="0" applyFont="1" applyAlignment="1" applyProtection="1">
      <alignment horizontal="right" wrapText="1"/>
      <protection locked="0"/>
    </xf>
    <xf numFmtId="0" fontId="17" fillId="0" borderId="0" xfId="0" applyFont="1" applyAlignment="1" applyProtection="1">
      <alignment horizontal="right"/>
      <protection locked="0"/>
    </xf>
    <xf numFmtId="0" fontId="18" fillId="0" borderId="0" xfId="0" applyFont="1" applyAlignment="1" applyProtection="1">
      <alignment horizontal="right"/>
      <protection locked="0"/>
    </xf>
    <xf numFmtId="0" fontId="34" fillId="2" borderId="0" xfId="0" applyFont="1" applyFill="1" applyAlignment="1">
      <alignment horizontal="right"/>
    </xf>
    <xf numFmtId="0" fontId="34" fillId="2" borderId="0" xfId="0" applyFont="1" applyFill="1" applyAlignment="1">
      <alignment horizontal="right" wrapText="1"/>
    </xf>
    <xf numFmtId="0" fontId="18" fillId="0" borderId="0" xfId="0" applyFont="1" applyAlignment="1" applyProtection="1">
      <alignment horizontal="right" vertical="center"/>
      <protection locked="0"/>
    </xf>
    <xf numFmtId="0" fontId="18" fillId="0" borderId="0" xfId="0" applyFont="1" applyAlignment="1" applyProtection="1">
      <alignment horizontal="right" wrapText="1"/>
      <protection locked="0"/>
    </xf>
    <xf numFmtId="0" fontId="1" fillId="0" borderId="0" xfId="0" applyFont="1" applyAlignment="1" applyProtection="1">
      <alignment horizontal="right" wrapText="1"/>
      <protection locked="0"/>
    </xf>
    <xf numFmtId="0" fontId="3" fillId="0" borderId="0" xfId="0" applyFont="1" applyAlignment="1" applyProtection="1">
      <alignment horizontal="right" vertical="center" wrapText="1"/>
      <protection locked="0"/>
    </xf>
    <xf numFmtId="43" fontId="34" fillId="0" borderId="0" xfId="0" applyNumberFormat="1" applyFont="1" applyAlignment="1" applyProtection="1">
      <alignment horizontal="right" vertical="center" wrapText="1"/>
      <protection locked="0"/>
    </xf>
    <xf numFmtId="43" fontId="1" fillId="0" borderId="0" xfId="0" applyNumberFormat="1" applyFont="1" applyAlignment="1" applyProtection="1">
      <alignment horizontal="right" wrapText="1"/>
      <protection locked="0"/>
    </xf>
    <xf numFmtId="0" fontId="9" fillId="0" borderId="0" xfId="0" applyFont="1" applyAlignment="1" applyProtection="1">
      <alignment horizontal="right" wrapText="1"/>
      <protection locked="0"/>
    </xf>
    <xf numFmtId="0" fontId="12" fillId="0" borderId="0" xfId="0" applyFont="1" applyAlignment="1" applyProtection="1">
      <alignment horizontal="right" wrapText="1"/>
      <protection locked="0"/>
    </xf>
    <xf numFmtId="0" fontId="1" fillId="0" borderId="0" xfId="0" applyFont="1" applyAlignment="1" applyProtection="1">
      <alignment horizontal="right" vertical="center" wrapText="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0" fontId="23" fillId="0" borderId="2" xfId="4" applyFont="1" applyFill="1" applyBorder="1" applyAlignment="1" applyProtection="1">
      <alignment horizontal="right" wrapText="1"/>
    </xf>
    <xf numFmtId="0" fontId="36" fillId="0" borderId="2" xfId="0" applyFont="1" applyBorder="1"/>
    <xf numFmtId="0" fontId="0" fillId="0" borderId="2" xfId="0" applyBorder="1" applyAlignment="1" applyProtection="1">
      <alignment vertical="center"/>
      <protection locked="0"/>
    </xf>
    <xf numFmtId="0" fontId="0" fillId="0" borderId="19" xfId="0" applyBorder="1" applyAlignment="1" applyProtection="1">
      <alignment vertical="center"/>
      <protection locked="0"/>
    </xf>
    <xf numFmtId="0" fontId="3" fillId="0" borderId="14" xfId="0" applyFont="1" applyBorder="1" applyAlignment="1">
      <alignment horizontal="left" vertical="center"/>
    </xf>
    <xf numFmtId="0" fontId="3" fillId="0" borderId="20" xfId="0" applyFont="1" applyBorder="1" applyAlignment="1">
      <alignment horizontal="left" vertical="center"/>
    </xf>
    <xf numFmtId="4" fontId="1" fillId="4" borderId="15" xfId="0" applyNumberFormat="1" applyFont="1" applyFill="1" applyBorder="1" applyAlignment="1" applyProtection="1">
      <alignment horizontal="right"/>
      <protection locked="0"/>
    </xf>
    <xf numFmtId="4" fontId="34" fillId="4" borderId="15" xfId="0" applyNumberFormat="1" applyFont="1" applyFill="1" applyBorder="1" applyAlignment="1" applyProtection="1">
      <alignment horizontal="right"/>
      <protection locked="0"/>
    </xf>
    <xf numFmtId="0" fontId="23" fillId="0" borderId="7" xfId="1" applyFont="1" applyFill="1" applyBorder="1" applyAlignment="1" applyProtection="1">
      <alignment horizontal="center" vertical="center" wrapText="1"/>
      <protection locked="0"/>
    </xf>
    <xf numFmtId="0" fontId="23" fillId="0" borderId="7" xfId="2" applyFont="1" applyFill="1" applyBorder="1" applyAlignment="1" applyProtection="1">
      <alignment horizontal="center" vertical="center" wrapText="1"/>
      <protection locked="0"/>
    </xf>
    <xf numFmtId="0" fontId="23" fillId="0" borderId="7" xfId="3" applyFont="1" applyFill="1" applyBorder="1" applyAlignment="1" applyProtection="1">
      <alignment horizontal="center" vertical="center" wrapText="1"/>
      <protection locked="0"/>
    </xf>
    <xf numFmtId="0" fontId="2" fillId="3" borderId="8" xfId="0" applyFont="1" applyFill="1" applyBorder="1"/>
    <xf numFmtId="164" fontId="1" fillId="4" borderId="8" xfId="6" applyNumberFormat="1" applyFont="1" applyFill="1" applyBorder="1" applyAlignment="1" applyProtection="1">
      <alignment wrapText="1"/>
      <protection locked="0"/>
    </xf>
    <xf numFmtId="164" fontId="1" fillId="4" borderId="12" xfId="6" applyNumberFormat="1" applyFont="1" applyFill="1" applyBorder="1" applyAlignment="1" applyProtection="1">
      <alignment wrapText="1"/>
      <protection locked="0"/>
    </xf>
    <xf numFmtId="0" fontId="2" fillId="3" borderId="15" xfId="0" applyFont="1" applyFill="1" applyBorder="1"/>
    <xf numFmtId="0" fontId="3" fillId="2" borderId="21" xfId="0" applyFont="1" applyFill="1" applyBorder="1" applyAlignment="1" applyProtection="1">
      <alignment horizontal="center" vertical="center" wrapText="1"/>
      <protection locked="0"/>
    </xf>
    <xf numFmtId="0" fontId="2" fillId="3" borderId="22" xfId="0" applyFont="1" applyFill="1" applyBorder="1"/>
    <xf numFmtId="0" fontId="3" fillId="0" borderId="6" xfId="0" applyFont="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2" fillId="3" borderId="9" xfId="0" applyFont="1" applyFill="1" applyBorder="1"/>
    <xf numFmtId="164" fontId="1" fillId="4" borderId="9" xfId="6" applyNumberFormat="1" applyFont="1" applyFill="1" applyBorder="1" applyAlignment="1" applyProtection="1">
      <alignment wrapText="1"/>
      <protection locked="0"/>
    </xf>
    <xf numFmtId="164" fontId="1" fillId="4" borderId="11" xfId="6" applyNumberFormat="1" applyFont="1" applyFill="1" applyBorder="1" applyAlignment="1" applyProtection="1">
      <alignment wrapText="1"/>
      <protection locked="0"/>
    </xf>
    <xf numFmtId="0" fontId="23" fillId="0" borderId="23" xfId="1" applyFont="1" applyFill="1" applyBorder="1" applyAlignment="1" applyProtection="1">
      <alignment horizontal="center" vertical="center" wrapText="1"/>
    </xf>
    <xf numFmtId="0" fontId="3" fillId="0" borderId="10" xfId="0" applyFont="1" applyBorder="1" applyAlignment="1" applyProtection="1">
      <alignment horizontal="center" vertical="center" wrapText="1"/>
      <protection locked="0"/>
    </xf>
    <xf numFmtId="0" fontId="23" fillId="0" borderId="23" xfId="3" applyFont="1" applyFill="1" applyBorder="1" applyAlignment="1" applyProtection="1">
      <alignment horizontal="center" vertical="center" wrapText="1"/>
      <protection locked="0"/>
    </xf>
    <xf numFmtId="0" fontId="1" fillId="5" borderId="25" xfId="0" applyFont="1" applyFill="1" applyBorder="1" applyAlignment="1" applyProtection="1">
      <alignment horizontal="right" wrapText="1"/>
      <protection locked="0"/>
    </xf>
    <xf numFmtId="0" fontId="1" fillId="5" borderId="26" xfId="0" applyFont="1" applyFill="1" applyBorder="1" applyAlignment="1" applyProtection="1">
      <alignment horizontal="right" wrapText="1"/>
      <protection locked="0"/>
    </xf>
    <xf numFmtId="0" fontId="18" fillId="0" borderId="27" xfId="0" applyFont="1" applyBorder="1" applyAlignment="1">
      <alignment wrapText="1"/>
    </xf>
    <xf numFmtId="0" fontId="18" fillId="0" borderId="28" xfId="0" applyFont="1" applyBorder="1" applyAlignment="1">
      <alignment wrapText="1"/>
    </xf>
    <xf numFmtId="0" fontId="3" fillId="0" borderId="30" xfId="0" applyFont="1" applyBorder="1" applyAlignment="1" applyProtection="1">
      <alignment horizontal="center" wrapText="1"/>
      <protection locked="0"/>
    </xf>
    <xf numFmtId="0" fontId="23" fillId="0" borderId="31" xfId="3" applyFont="1" applyFill="1" applyBorder="1" applyAlignment="1" applyProtection="1">
      <alignment horizontal="center" vertical="center" wrapText="1"/>
      <protection locked="0"/>
    </xf>
    <xf numFmtId="43" fontId="1" fillId="0" borderId="0" xfId="6" applyFont="1" applyFill="1" applyBorder="1" applyAlignment="1" applyProtection="1">
      <alignment wrapText="1"/>
    </xf>
    <xf numFmtId="0" fontId="3" fillId="0" borderId="0" xfId="0" applyFont="1" applyAlignment="1" applyProtection="1">
      <alignment wrapText="1"/>
      <protection locked="0"/>
    </xf>
    <xf numFmtId="43" fontId="29" fillId="0" borderId="0" xfId="5" applyNumberFormat="1" applyFont="1" applyFill="1" applyBorder="1" applyAlignment="1" applyProtection="1">
      <alignment wrapText="1"/>
    </xf>
    <xf numFmtId="0" fontId="3" fillId="4" borderId="5" xfId="0" applyFont="1" applyFill="1" applyBorder="1" applyAlignment="1" applyProtection="1">
      <alignment wrapText="1"/>
      <protection locked="0"/>
    </xf>
    <xf numFmtId="0" fontId="23" fillId="0" borderId="29" xfId="3" applyFont="1" applyFill="1" applyBorder="1" applyAlignment="1" applyProtection="1">
      <alignment horizontal="center" vertical="center" wrapText="1"/>
      <protection locked="0"/>
    </xf>
    <xf numFmtId="164" fontId="1" fillId="11" borderId="17" xfId="6" applyNumberFormat="1" applyFont="1" applyFill="1" applyBorder="1" applyAlignment="1" applyProtection="1">
      <alignment horizontal="center" vertical="center" wrapText="1"/>
      <protection locked="0"/>
    </xf>
    <xf numFmtId="165" fontId="1" fillId="0" borderId="5" xfId="6" applyNumberFormat="1" applyFont="1" applyFill="1" applyBorder="1" applyAlignment="1" applyProtection="1">
      <alignment wrapText="1"/>
    </xf>
    <xf numFmtId="3" fontId="1" fillId="4" borderId="7" xfId="6" applyNumberFormat="1" applyFont="1" applyFill="1" applyBorder="1" applyAlignment="1" applyProtection="1">
      <alignment wrapText="1"/>
      <protection locked="0"/>
    </xf>
    <xf numFmtId="3" fontId="1" fillId="4" borderId="5" xfId="6" applyNumberFormat="1" applyFont="1" applyFill="1" applyBorder="1" applyAlignment="1" applyProtection="1">
      <alignment wrapText="1"/>
      <protection locked="0"/>
    </xf>
    <xf numFmtId="3" fontId="1" fillId="4" borderId="13" xfId="6" applyNumberFormat="1" applyFont="1" applyFill="1" applyBorder="1" applyAlignment="1" applyProtection="1">
      <alignment wrapText="1"/>
      <protection locked="0"/>
    </xf>
    <xf numFmtId="3" fontId="24" fillId="4" borderId="7" xfId="6" applyNumberFormat="1" applyFont="1" applyFill="1" applyBorder="1" applyAlignment="1" applyProtection="1">
      <alignment wrapText="1"/>
      <protection locked="0"/>
    </xf>
    <xf numFmtId="3" fontId="1" fillId="4" borderId="9" xfId="6" applyNumberFormat="1" applyFont="1" applyFill="1" applyBorder="1" applyAlignment="1" applyProtection="1">
      <alignment wrapText="1"/>
      <protection locked="0"/>
    </xf>
    <xf numFmtId="3" fontId="1" fillId="4" borderId="15" xfId="6" applyNumberFormat="1" applyFont="1" applyFill="1" applyBorder="1" applyAlignment="1" applyProtection="1">
      <alignment wrapText="1"/>
      <protection locked="0"/>
    </xf>
    <xf numFmtId="3" fontId="1" fillId="4" borderId="11" xfId="6" applyNumberFormat="1" applyFont="1" applyFill="1" applyBorder="1" applyAlignment="1" applyProtection="1">
      <alignment wrapText="1"/>
      <protection locked="0"/>
    </xf>
    <xf numFmtId="3" fontId="1" fillId="4" borderId="24" xfId="6" applyNumberFormat="1" applyFont="1" applyFill="1" applyBorder="1" applyAlignment="1" applyProtection="1">
      <alignment wrapText="1"/>
      <protection locked="0"/>
    </xf>
    <xf numFmtId="3" fontId="24" fillId="4" borderId="5" xfId="6" applyNumberFormat="1" applyFont="1" applyFill="1" applyBorder="1" applyAlignment="1" applyProtection="1">
      <alignment wrapText="1"/>
      <protection locked="0"/>
    </xf>
    <xf numFmtId="3" fontId="24" fillId="4" borderId="13" xfId="6" applyNumberFormat="1" applyFont="1" applyFill="1" applyBorder="1" applyAlignment="1" applyProtection="1">
      <alignment wrapText="1"/>
      <protection locked="0"/>
    </xf>
    <xf numFmtId="3" fontId="1" fillId="11" borderId="5" xfId="0" applyNumberFormat="1" applyFont="1" applyFill="1" applyBorder="1"/>
    <xf numFmtId="0" fontId="36" fillId="0" borderId="0" xfId="0" applyFont="1"/>
    <xf numFmtId="0" fontId="1" fillId="0" borderId="61" xfId="0" applyFont="1" applyBorder="1" applyAlignment="1">
      <alignment horizontal="center" vertical="center" wrapText="1"/>
    </xf>
    <xf numFmtId="3" fontId="1" fillId="0" borderId="61" xfId="0" applyNumberFormat="1" applyFont="1" applyBorder="1" applyAlignment="1">
      <alignment horizontal="center" vertical="center" wrapText="1"/>
    </xf>
    <xf numFmtId="0" fontId="1" fillId="0" borderId="62" xfId="0" applyFont="1" applyBorder="1" applyAlignment="1">
      <alignment horizontal="center" vertical="center" wrapText="1"/>
    </xf>
    <xf numFmtId="3" fontId="1" fillId="0" borderId="62" xfId="0" applyNumberFormat="1" applyFont="1" applyBorder="1" applyAlignment="1">
      <alignment horizontal="center" vertical="center" wrapText="1"/>
    </xf>
    <xf numFmtId="0" fontId="3" fillId="0" borderId="62" xfId="0" applyFont="1" applyBorder="1" applyAlignment="1">
      <alignment horizontal="center" vertical="center" wrapText="1"/>
    </xf>
    <xf numFmtId="164" fontId="1" fillId="0" borderId="0" xfId="6" applyNumberFormat="1" applyFont="1" applyFill="1" applyBorder="1" applyAlignment="1" applyProtection="1">
      <alignment horizontal="center" vertical="center" wrapText="1"/>
      <protection locked="0"/>
    </xf>
    <xf numFmtId="0" fontId="0" fillId="0" borderId="4" xfId="0" applyBorder="1"/>
    <xf numFmtId="0" fontId="0" fillId="0" borderId="0" xfId="0" applyAlignment="1">
      <alignment wrapText="1"/>
    </xf>
    <xf numFmtId="0" fontId="2" fillId="0" borderId="0" xfId="0" applyFont="1" applyAlignment="1">
      <alignment vertical="top" wrapText="1"/>
    </xf>
    <xf numFmtId="0" fontId="14" fillId="0" borderId="0" xfId="0" applyFont="1"/>
    <xf numFmtId="0" fontId="2" fillId="0" borderId="0" xfId="0" applyFont="1" applyAlignment="1" applyProtection="1">
      <alignment vertical="top" wrapText="1"/>
      <protection locked="0"/>
    </xf>
    <xf numFmtId="0" fontId="3" fillId="13" borderId="9" xfId="0" applyFont="1" applyFill="1" applyBorder="1" applyAlignment="1">
      <alignment horizontal="center" vertical="center" wrapText="1"/>
    </xf>
    <xf numFmtId="0" fontId="3" fillId="13" borderId="5" xfId="0" applyFont="1" applyFill="1" applyBorder="1" applyAlignment="1">
      <alignment horizontal="center" vertical="center" wrapText="1"/>
    </xf>
    <xf numFmtId="0" fontId="3" fillId="13" borderId="8" xfId="0" applyFont="1" applyFill="1" applyBorder="1" applyAlignment="1">
      <alignment horizontal="center" vertical="center" wrapText="1"/>
    </xf>
    <xf numFmtId="0" fontId="3" fillId="13" borderId="16" xfId="0" applyFont="1" applyFill="1" applyBorder="1" applyAlignment="1">
      <alignment horizontal="center" vertical="center" wrapText="1"/>
    </xf>
    <xf numFmtId="0" fontId="1" fillId="13" borderId="5" xfId="0" applyFont="1" applyFill="1" applyBorder="1" applyAlignment="1">
      <alignment horizontal="center" vertical="center" wrapText="1"/>
    </xf>
    <xf numFmtId="0" fontId="3" fillId="13" borderId="9" xfId="0" applyFont="1" applyFill="1" applyBorder="1" applyAlignment="1">
      <alignment horizontal="left" vertical="center" wrapText="1"/>
    </xf>
    <xf numFmtId="164" fontId="1" fillId="13" borderId="5" xfId="6" applyNumberFormat="1" applyFont="1" applyFill="1" applyBorder="1" applyAlignment="1" applyProtection="1">
      <alignment horizontal="center" vertical="center" wrapText="1"/>
      <protection locked="0"/>
    </xf>
    <xf numFmtId="3" fontId="3" fillId="13" borderId="5"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164" fontId="1" fillId="11" borderId="5" xfId="6" applyNumberFormat="1" applyFont="1" applyFill="1" applyBorder="1" applyAlignment="1" applyProtection="1">
      <alignment horizontal="center" vertical="center" wrapText="1"/>
      <protection locked="0"/>
    </xf>
    <xf numFmtId="0" fontId="3" fillId="13" borderId="15" xfId="0" applyFont="1" applyFill="1" applyBorder="1" applyAlignment="1">
      <alignment horizontal="center" vertical="center" wrapText="1"/>
    </xf>
    <xf numFmtId="0" fontId="35" fillId="12" borderId="63" xfId="5" applyNumberFormat="1" applyFont="1" applyFill="1" applyBorder="1" applyAlignment="1" applyProtection="1">
      <alignment horizontal="center" vertical="center" wrapText="1"/>
    </xf>
    <xf numFmtId="0" fontId="35" fillId="12" borderId="15" xfId="5" applyNumberFormat="1" applyFont="1" applyFill="1" applyBorder="1" applyAlignment="1" applyProtection="1">
      <alignment horizontal="center" vertical="center" wrapText="1"/>
    </xf>
    <xf numFmtId="0" fontId="3" fillId="11" borderId="9" xfId="0" applyFont="1" applyFill="1" applyBorder="1" applyAlignment="1">
      <alignment horizontal="center" vertical="center" wrapText="1"/>
    </xf>
    <xf numFmtId="0" fontId="1" fillId="0" borderId="42" xfId="0" applyFont="1" applyBorder="1" applyAlignment="1" applyProtection="1">
      <alignment horizontal="left" vertical="top" wrapText="1"/>
      <protection locked="0"/>
    </xf>
    <xf numFmtId="164" fontId="1" fillId="14" borderId="7" xfId="6" applyNumberFormat="1" applyFont="1" applyFill="1" applyBorder="1" applyAlignment="1" applyProtection="1">
      <alignment horizontal="center" vertical="center" wrapText="1"/>
      <protection locked="0"/>
    </xf>
    <xf numFmtId="43" fontId="3" fillId="14" borderId="5" xfId="6" applyFont="1" applyFill="1" applyBorder="1" applyAlignment="1" applyProtection="1">
      <alignment horizontal="right" vertical="center" wrapText="1"/>
      <protection locked="0"/>
    </xf>
    <xf numFmtId="164" fontId="1" fillId="14" borderId="7" xfId="6" applyNumberFormat="1" applyFont="1" applyFill="1" applyBorder="1" applyAlignment="1" applyProtection="1">
      <alignment horizontal="center" vertical="center"/>
      <protection locked="0"/>
    </xf>
    <xf numFmtId="166" fontId="3" fillId="14" borderId="22" xfId="6" applyNumberFormat="1" applyFont="1" applyFill="1" applyBorder="1" applyAlignment="1" applyProtection="1">
      <alignment horizontal="right" vertical="center" wrapText="1"/>
      <protection locked="0"/>
    </xf>
    <xf numFmtId="0" fontId="10" fillId="2" borderId="4" xfId="0" applyFont="1" applyFill="1" applyBorder="1" applyAlignment="1">
      <alignment wrapText="1"/>
    </xf>
    <xf numFmtId="0" fontId="1" fillId="2" borderId="4" xfId="0" applyFont="1" applyFill="1" applyBorder="1" applyAlignment="1">
      <alignment wrapText="1"/>
    </xf>
    <xf numFmtId="0" fontId="22" fillId="0" borderId="0" xfId="0" applyFont="1" applyAlignment="1">
      <alignment wrapText="1"/>
    </xf>
    <xf numFmtId="0" fontId="18" fillId="0" borderId="4" xfId="0" applyFont="1" applyBorder="1" applyAlignment="1">
      <alignment horizontal="right" wrapText="1"/>
    </xf>
    <xf numFmtId="0" fontId="23" fillId="0" borderId="18" xfId="2" applyFont="1" applyFill="1" applyBorder="1" applyAlignment="1" applyProtection="1">
      <alignment horizontal="center" vertical="center" wrapText="1"/>
      <protection locked="0"/>
    </xf>
    <xf numFmtId="3" fontId="1" fillId="11" borderId="17" xfId="6" applyNumberFormat="1" applyFont="1" applyFill="1" applyBorder="1" applyAlignment="1" applyProtection="1">
      <alignment horizontal="center" vertical="center" wrapText="1"/>
      <protection locked="0"/>
    </xf>
    <xf numFmtId="3" fontId="1" fillId="11" borderId="0" xfId="6" applyNumberFormat="1" applyFont="1" applyFill="1" applyBorder="1" applyAlignment="1" applyProtection="1">
      <alignment horizontal="center" vertical="center" wrapText="1"/>
      <protection locked="0"/>
    </xf>
    <xf numFmtId="167" fontId="1" fillId="11" borderId="5" xfId="0" applyNumberFormat="1" applyFont="1" applyFill="1" applyBorder="1" applyAlignment="1">
      <alignment horizontal="center" vertical="center"/>
    </xf>
    <xf numFmtId="167" fontId="1" fillId="11" borderId="0" xfId="0" applyNumberFormat="1" applyFont="1" applyFill="1" applyAlignment="1">
      <alignment horizontal="center" vertical="center"/>
    </xf>
    <xf numFmtId="3" fontId="1" fillId="11" borderId="5" xfId="0" applyNumberFormat="1" applyFont="1" applyFill="1" applyBorder="1" applyAlignment="1">
      <alignment horizontal="center" vertical="center"/>
    </xf>
    <xf numFmtId="3" fontId="1" fillId="11" borderId="0" xfId="0" applyNumberFormat="1" applyFont="1" applyFill="1" applyAlignment="1">
      <alignment horizontal="center" vertical="center"/>
    </xf>
    <xf numFmtId="0" fontId="0" fillId="0" borderId="32" xfId="0" applyBorder="1"/>
    <xf numFmtId="0" fontId="2" fillId="0" borderId="2" xfId="0" applyFont="1" applyBorder="1" applyAlignment="1">
      <alignment horizontal="left"/>
    </xf>
    <xf numFmtId="0" fontId="2" fillId="0" borderId="0" xfId="0" applyFont="1" applyAlignment="1">
      <alignment horizontal="left"/>
    </xf>
    <xf numFmtId="0" fontId="35" fillId="12" borderId="23" xfId="5" applyFont="1" applyFill="1" applyBorder="1" applyAlignment="1" applyProtection="1">
      <alignment horizontal="right" wrapText="1"/>
    </xf>
    <xf numFmtId="0" fontId="35" fillId="12" borderId="59" xfId="5" applyFont="1" applyFill="1" applyBorder="1" applyAlignment="1" applyProtection="1">
      <alignment horizontal="right" wrapText="1"/>
    </xf>
    <xf numFmtId="0" fontId="35" fillId="12" borderId="7" xfId="5" applyFont="1" applyFill="1" applyBorder="1" applyAlignment="1" applyProtection="1">
      <alignment horizontal="right" wrapText="1"/>
    </xf>
    <xf numFmtId="0" fontId="35" fillId="12" borderId="13" xfId="5" applyFont="1" applyFill="1" applyBorder="1" applyAlignment="1" applyProtection="1">
      <alignment horizontal="right" wrapText="1"/>
    </xf>
    <xf numFmtId="0" fontId="35" fillId="12" borderId="18" xfId="5" applyFont="1" applyFill="1" applyBorder="1" applyAlignment="1" applyProtection="1">
      <alignment horizontal="right" wrapText="1"/>
    </xf>
    <xf numFmtId="0" fontId="35" fillId="12" borderId="24" xfId="5" applyFont="1" applyFill="1" applyBorder="1" applyAlignment="1" applyProtection="1">
      <alignment horizontal="right" wrapText="1"/>
    </xf>
    <xf numFmtId="0" fontId="35" fillId="12" borderId="23" xfId="5" applyNumberFormat="1" applyFont="1" applyFill="1" applyBorder="1" applyAlignment="1" applyProtection="1">
      <alignment horizontal="right" wrapText="1"/>
    </xf>
    <xf numFmtId="0" fontId="35" fillId="12" borderId="29" xfId="5" applyNumberFormat="1" applyFont="1" applyFill="1" applyBorder="1" applyAlignment="1" applyProtection="1">
      <alignment horizontal="right" wrapText="1"/>
    </xf>
    <xf numFmtId="0" fontId="35" fillId="12" borderId="59" xfId="5" applyNumberFormat="1" applyFont="1" applyFill="1" applyBorder="1" applyAlignment="1" applyProtection="1">
      <alignment horizontal="right" wrapText="1"/>
    </xf>
    <xf numFmtId="0" fontId="35" fillId="12" borderId="27" xfId="5" applyNumberFormat="1" applyFont="1" applyFill="1" applyBorder="1" applyAlignment="1" applyProtection="1">
      <alignment horizontal="right" wrapText="1"/>
    </xf>
    <xf numFmtId="0" fontId="35" fillId="12" borderId="22" xfId="5" applyNumberFormat="1" applyFont="1" applyFill="1" applyBorder="1" applyAlignment="1" applyProtection="1">
      <alignment horizontal="right" wrapText="1"/>
    </xf>
    <xf numFmtId="0" fontId="35" fillId="12" borderId="28" xfId="5" applyNumberFormat="1" applyFont="1" applyFill="1" applyBorder="1" applyAlignment="1" applyProtection="1">
      <alignment horizontal="right" wrapText="1"/>
    </xf>
    <xf numFmtId="0" fontId="11" fillId="0" borderId="4" xfId="0" applyFont="1" applyBorder="1" applyAlignment="1">
      <alignment vertical="top" wrapText="1"/>
    </xf>
    <xf numFmtId="0" fontId="1" fillId="0" borderId="4" xfId="0" applyFont="1" applyBorder="1"/>
    <xf numFmtId="0" fontId="2" fillId="0" borderId="4" xfId="0" applyFont="1" applyBorder="1" applyAlignment="1">
      <alignment horizontal="left"/>
    </xf>
    <xf numFmtId="0" fontId="1" fillId="13" borderId="9" xfId="0" applyFont="1" applyFill="1" applyBorder="1" applyAlignment="1">
      <alignment horizontal="center" vertical="center" wrapText="1"/>
    </xf>
    <xf numFmtId="0" fontId="0" fillId="0" borderId="2" xfId="0" applyBorder="1" applyProtection="1">
      <protection locked="0"/>
    </xf>
    <xf numFmtId="0" fontId="0" fillId="0" borderId="4" xfId="0" applyBorder="1" applyProtection="1">
      <protection locked="0"/>
    </xf>
    <xf numFmtId="0" fontId="1" fillId="0" borderId="1" xfId="0" applyFont="1" applyBorder="1" applyAlignment="1" applyProtection="1">
      <alignment horizontal="left" vertical="top" wrapText="1"/>
      <protection locked="0"/>
    </xf>
    <xf numFmtId="0" fontId="1" fillId="0" borderId="20" xfId="0" applyFont="1" applyBorder="1" applyAlignment="1" applyProtection="1">
      <alignment horizontal="left" vertical="top" wrapText="1"/>
      <protection locked="0"/>
    </xf>
    <xf numFmtId="164" fontId="1" fillId="14" borderId="18" xfId="6" applyNumberFormat="1" applyFont="1" applyFill="1" applyBorder="1" applyAlignment="1" applyProtection="1">
      <alignment horizontal="center" vertical="center" wrapText="1"/>
      <protection locked="0"/>
    </xf>
    <xf numFmtId="0" fontId="3" fillId="14" borderId="9" xfId="0" applyFont="1" applyFill="1" applyBorder="1" applyAlignment="1">
      <alignment horizontal="left" vertical="center"/>
    </xf>
    <xf numFmtId="0" fontId="2" fillId="0" borderId="1" xfId="0" applyFont="1" applyBorder="1" applyAlignment="1" applyProtection="1">
      <alignment horizontal="left" vertical="top" wrapText="1"/>
      <protection locked="0"/>
    </xf>
    <xf numFmtId="0" fontId="2" fillId="0" borderId="42"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0" fillId="0" borderId="20" xfId="0" applyBorder="1"/>
    <xf numFmtId="0" fontId="0" fillId="0" borderId="33" xfId="0" applyBorder="1"/>
    <xf numFmtId="0" fontId="1" fillId="0" borderId="66" xfId="0" applyFont="1" applyBorder="1" applyAlignment="1">
      <alignment horizontal="center" vertical="center" wrapText="1"/>
    </xf>
    <xf numFmtId="0" fontId="1" fillId="0" borderId="19" xfId="0" applyFont="1" applyBorder="1" applyAlignment="1">
      <alignment horizontal="center" vertical="center" wrapText="1"/>
    </xf>
    <xf numFmtId="0" fontId="3" fillId="0" borderId="0" xfId="0" applyFont="1" applyProtection="1">
      <protection locked="0"/>
    </xf>
    <xf numFmtId="0" fontId="3" fillId="0" borderId="4" xfId="0" applyFont="1" applyBorder="1" applyProtection="1">
      <protection locked="0"/>
    </xf>
    <xf numFmtId="0" fontId="0" fillId="0" borderId="4" xfId="0" applyBorder="1" applyAlignment="1">
      <alignment wrapText="1"/>
    </xf>
    <xf numFmtId="0" fontId="0" fillId="0" borderId="32" xfId="0" applyBorder="1" applyProtection="1">
      <protection locked="0"/>
    </xf>
    <xf numFmtId="0" fontId="0" fillId="0" borderId="33" xfId="0" applyBorder="1" applyProtection="1">
      <protection locked="0"/>
    </xf>
    <xf numFmtId="0" fontId="14" fillId="0" borderId="1" xfId="0" applyFont="1" applyBorder="1" applyAlignment="1">
      <alignment horizontal="left" vertical="center" wrapText="1"/>
    </xf>
    <xf numFmtId="0" fontId="14" fillId="0" borderId="42" xfId="0" applyFont="1" applyBorder="1" applyAlignment="1">
      <alignment horizontal="left" vertical="center" wrapText="1"/>
    </xf>
    <xf numFmtId="0" fontId="14" fillId="0" borderId="20" xfId="0" applyFont="1" applyBorder="1" applyAlignment="1">
      <alignment horizontal="left" vertical="center" wrapText="1"/>
    </xf>
    <xf numFmtId="0" fontId="0" fillId="0" borderId="3" xfId="0" applyBorder="1" applyProtection="1">
      <protection locked="0"/>
    </xf>
    <xf numFmtId="0" fontId="1" fillId="0" borderId="38" xfId="0" applyFont="1" applyBorder="1" applyAlignment="1" applyProtection="1">
      <alignment horizontal="left" vertical="top" wrapText="1"/>
      <protection locked="0"/>
    </xf>
    <xf numFmtId="0" fontId="1" fillId="0" borderId="39" xfId="0" applyFont="1" applyBorder="1" applyAlignment="1" applyProtection="1">
      <alignment horizontal="left" vertical="top" wrapText="1"/>
      <protection locked="0"/>
    </xf>
    <xf numFmtId="0" fontId="1" fillId="0" borderId="40" xfId="0" applyFont="1" applyBorder="1" applyAlignment="1" applyProtection="1">
      <alignment horizontal="left" vertical="top" wrapText="1"/>
      <protection locked="0"/>
    </xf>
    <xf numFmtId="4" fontId="24" fillId="12" borderId="5" xfId="0" applyNumberFormat="1" applyFont="1" applyFill="1" applyBorder="1" applyAlignment="1">
      <alignment horizontal="right"/>
    </xf>
    <xf numFmtId="4" fontId="1" fillId="12" borderId="15" xfId="0" applyNumberFormat="1" applyFont="1" applyFill="1" applyBorder="1" applyAlignment="1">
      <alignment horizontal="right"/>
    </xf>
    <xf numFmtId="4" fontId="1" fillId="12" borderId="5" xfId="0" applyNumberFormat="1" applyFont="1" applyFill="1" applyBorder="1" applyAlignment="1">
      <alignment horizontal="right"/>
    </xf>
    <xf numFmtId="4" fontId="45" fillId="12" borderId="5" xfId="0" applyNumberFormat="1" applyFont="1" applyFill="1" applyBorder="1" applyAlignment="1">
      <alignment horizontal="right"/>
    </xf>
    <xf numFmtId="4" fontId="45" fillId="12" borderId="15" xfId="0" applyNumberFormat="1" applyFont="1" applyFill="1" applyBorder="1" applyAlignment="1">
      <alignment horizontal="right"/>
    </xf>
    <xf numFmtId="4" fontId="34" fillId="12" borderId="5" xfId="0" applyNumberFormat="1" applyFont="1" applyFill="1" applyBorder="1" applyAlignment="1">
      <alignment horizontal="right"/>
    </xf>
    <xf numFmtId="4" fontId="34" fillId="12" borderId="15" xfId="0" applyNumberFormat="1" applyFont="1" applyFill="1" applyBorder="1" applyAlignment="1">
      <alignment horizontal="right"/>
    </xf>
    <xf numFmtId="43" fontId="29" fillId="12" borderId="5" xfId="5" applyNumberFormat="1" applyFont="1" applyFill="1" applyBorder="1" applyAlignment="1" applyProtection="1">
      <alignment wrapText="1"/>
    </xf>
    <xf numFmtId="0" fontId="46" fillId="0" borderId="0" xfId="8" applyFill="1" applyBorder="1" applyAlignment="1" applyProtection="1">
      <alignment wrapText="1"/>
      <protection locked="0"/>
    </xf>
    <xf numFmtId="43" fontId="47" fillId="0" borderId="0" xfId="9" applyNumberFormat="1" applyFill="1" applyBorder="1" applyAlignment="1" applyProtection="1">
      <alignment horizontal="right" wrapText="1"/>
      <protection locked="0"/>
    </xf>
    <xf numFmtId="164" fontId="1" fillId="12" borderId="7" xfId="6" applyNumberFormat="1" applyFont="1" applyFill="1" applyBorder="1" applyAlignment="1" applyProtection="1">
      <alignment horizontal="center" vertical="center"/>
    </xf>
    <xf numFmtId="164" fontId="1" fillId="12" borderId="7" xfId="6" applyNumberFormat="1" applyFont="1" applyFill="1" applyBorder="1" applyAlignment="1" applyProtection="1">
      <alignment horizontal="center" vertical="center" wrapText="1"/>
    </xf>
    <xf numFmtId="164" fontId="1" fillId="12" borderId="18" xfId="6" applyNumberFormat="1" applyFont="1" applyFill="1" applyBorder="1" applyAlignment="1" applyProtection="1">
      <alignment horizontal="center" vertical="center" wrapText="1"/>
    </xf>
    <xf numFmtId="166" fontId="3" fillId="12" borderId="22" xfId="6" applyNumberFormat="1" applyFont="1" applyFill="1" applyBorder="1" applyAlignment="1" applyProtection="1">
      <alignment horizontal="right" vertical="center" wrapText="1"/>
    </xf>
    <xf numFmtId="43" fontId="3" fillId="12" borderId="5" xfId="6" applyFont="1" applyFill="1" applyBorder="1" applyAlignment="1" applyProtection="1">
      <alignment horizontal="right" vertical="center" wrapText="1"/>
    </xf>
    <xf numFmtId="0" fontId="35" fillId="12" borderId="63" xfId="5" applyNumberFormat="1" applyFont="1" applyFill="1" applyBorder="1" applyAlignment="1" applyProtection="1">
      <alignment horizontal="center" vertical="center" wrapText="1"/>
      <protection locked="0"/>
    </xf>
    <xf numFmtId="0" fontId="2" fillId="3" borderId="24" xfId="0" applyFont="1" applyFill="1" applyBorder="1"/>
    <xf numFmtId="0" fontId="1" fillId="0" borderId="0" xfId="0" applyFont="1" applyAlignment="1">
      <alignment horizontal="left" vertical="top" wrapText="1"/>
    </xf>
    <xf numFmtId="0" fontId="1" fillId="13" borderId="71" xfId="0" applyFont="1" applyFill="1" applyBorder="1" applyAlignment="1">
      <alignment horizontal="center" vertical="center" wrapText="1"/>
    </xf>
    <xf numFmtId="0" fontId="0" fillId="13" borderId="58" xfId="0" applyFill="1" applyBorder="1"/>
    <xf numFmtId="164" fontId="1" fillId="13" borderId="23" xfId="6" applyNumberFormat="1" applyFont="1" applyFill="1" applyBorder="1" applyAlignment="1" applyProtection="1">
      <alignment horizontal="center" vertical="center" wrapText="1"/>
      <protection locked="0"/>
    </xf>
    <xf numFmtId="0" fontId="0" fillId="13" borderId="6" xfId="0" applyFill="1" applyBorder="1"/>
    <xf numFmtId="0" fontId="1" fillId="13" borderId="61" xfId="0" applyFont="1" applyFill="1" applyBorder="1" applyAlignment="1">
      <alignment horizontal="center" vertical="center" wrapText="1"/>
    </xf>
    <xf numFmtId="164" fontId="1" fillId="13" borderId="49" xfId="6" applyNumberFormat="1" applyFont="1" applyFill="1" applyBorder="1" applyAlignment="1" applyProtection="1">
      <alignment horizontal="center" vertical="center" wrapText="1"/>
      <protection locked="0"/>
    </xf>
    <xf numFmtId="0" fontId="0" fillId="13" borderId="71" xfId="0" applyFill="1" applyBorder="1"/>
    <xf numFmtId="0" fontId="0" fillId="13" borderId="23" xfId="0" applyFill="1" applyBorder="1"/>
    <xf numFmtId="0" fontId="0" fillId="13" borderId="61" xfId="0" applyFill="1" applyBorder="1"/>
    <xf numFmtId="0" fontId="0" fillId="13" borderId="49" xfId="0" applyFill="1" applyBorder="1"/>
    <xf numFmtId="0" fontId="1" fillId="13" borderId="58" xfId="0" applyFont="1" applyFill="1" applyBorder="1" applyAlignment="1">
      <alignment horizontal="center" vertical="center" wrapText="1"/>
    </xf>
    <xf numFmtId="164" fontId="1" fillId="13" borderId="6" xfId="6" applyNumberFormat="1" applyFont="1" applyFill="1" applyBorder="1" applyAlignment="1" applyProtection="1">
      <alignment horizontal="center" vertical="center" wrapText="1"/>
      <protection locked="0"/>
    </xf>
    <xf numFmtId="0" fontId="1" fillId="15" borderId="1" xfId="0" applyFont="1" applyFill="1" applyBorder="1" applyAlignment="1">
      <alignment horizontal="left" vertical="top" wrapText="1"/>
    </xf>
    <xf numFmtId="0" fontId="1" fillId="15" borderId="42" xfId="0" applyFont="1" applyFill="1" applyBorder="1" applyAlignment="1">
      <alignment horizontal="left" vertical="top" wrapText="1"/>
    </xf>
    <xf numFmtId="0" fontId="0" fillId="15" borderId="20" xfId="0" applyFill="1" applyBorder="1"/>
    <xf numFmtId="0" fontId="3" fillId="18" borderId="0" xfId="0" applyFont="1" applyFill="1"/>
    <xf numFmtId="0" fontId="3" fillId="0" borderId="61" xfId="0" applyFont="1" applyBorder="1" applyAlignment="1">
      <alignment horizontal="center" vertical="center" wrapText="1"/>
    </xf>
    <xf numFmtId="0" fontId="0" fillId="0" borderId="42" xfId="0" applyBorder="1"/>
    <xf numFmtId="0" fontId="0" fillId="15" borderId="42" xfId="0" applyFill="1" applyBorder="1"/>
    <xf numFmtId="0" fontId="0" fillId="15" borderId="32" xfId="0" applyFill="1" applyBorder="1"/>
    <xf numFmtId="0" fontId="0" fillId="15" borderId="33" xfId="0" applyFill="1" applyBorder="1"/>
    <xf numFmtId="0" fontId="0" fillId="15" borderId="39" xfId="0" applyFill="1" applyBorder="1"/>
    <xf numFmtId="0" fontId="0" fillId="15" borderId="40" xfId="0" applyFill="1" applyBorder="1"/>
    <xf numFmtId="0" fontId="0" fillId="0" borderId="39" xfId="0" applyBorder="1"/>
    <xf numFmtId="0" fontId="0" fillId="0" borderId="40" xfId="0" applyBorder="1"/>
    <xf numFmtId="0" fontId="0" fillId="0" borderId="49" xfId="0" applyBorder="1"/>
    <xf numFmtId="0" fontId="0" fillId="0" borderId="37" xfId="0" applyBorder="1"/>
    <xf numFmtId="0" fontId="1" fillId="11" borderId="10" xfId="0" applyFont="1" applyFill="1" applyBorder="1" applyAlignment="1">
      <alignment horizontal="center" vertical="center" wrapText="1"/>
    </xf>
    <xf numFmtId="3" fontId="1" fillId="13" borderId="6" xfId="0" applyNumberFormat="1" applyFont="1" applyFill="1" applyBorder="1" applyAlignment="1">
      <alignment horizontal="center" vertical="center" wrapText="1"/>
    </xf>
    <xf numFmtId="3" fontId="1" fillId="11" borderId="7" xfId="0" applyNumberFormat="1" applyFont="1" applyFill="1" applyBorder="1" applyAlignment="1">
      <alignment horizontal="center" vertical="center" wrapText="1"/>
    </xf>
    <xf numFmtId="0" fontId="1" fillId="11" borderId="7" xfId="0" applyFont="1" applyFill="1" applyBorder="1" applyAlignment="1">
      <alignment horizontal="center" vertical="center" wrapText="1"/>
    </xf>
    <xf numFmtId="164" fontId="1" fillId="12" borderId="7" xfId="0" applyNumberFormat="1" applyFont="1" applyFill="1" applyBorder="1" applyAlignment="1">
      <alignment horizontal="center" vertical="center" wrapText="1"/>
    </xf>
    <xf numFmtId="164" fontId="1" fillId="12" borderId="5" xfId="0" applyNumberFormat="1" applyFont="1" applyFill="1" applyBorder="1" applyAlignment="1">
      <alignment horizontal="center" vertical="center" wrapText="1"/>
    </xf>
    <xf numFmtId="164" fontId="1" fillId="12" borderId="15" xfId="0" applyNumberFormat="1" applyFont="1" applyFill="1" applyBorder="1" applyAlignment="1">
      <alignment horizontal="center" vertical="center" wrapText="1"/>
    </xf>
    <xf numFmtId="0" fontId="0" fillId="11" borderId="0" xfId="0" applyFill="1"/>
    <xf numFmtId="0" fontId="0" fillId="11" borderId="4" xfId="0" applyFill="1" applyBorder="1"/>
    <xf numFmtId="0" fontId="0" fillId="11" borderId="62" xfId="0" applyFill="1" applyBorder="1"/>
    <xf numFmtId="0" fontId="0" fillId="11" borderId="25" xfId="0" applyFill="1" applyBorder="1"/>
    <xf numFmtId="0" fontId="0" fillId="0" borderId="51" xfId="0" applyBorder="1"/>
    <xf numFmtId="0" fontId="0" fillId="0" borderId="52" xfId="0" applyBorder="1"/>
    <xf numFmtId="0" fontId="1" fillId="11" borderId="9" xfId="0" applyFont="1" applyFill="1" applyBorder="1" applyAlignment="1">
      <alignment horizontal="center" vertical="center" wrapText="1"/>
    </xf>
    <xf numFmtId="3" fontId="1" fillId="11" borderId="5" xfId="0" applyNumberFormat="1" applyFont="1" applyFill="1" applyBorder="1" applyAlignment="1">
      <alignment horizontal="center" vertical="center" wrapText="1"/>
    </xf>
    <xf numFmtId="0" fontId="1" fillId="11" borderId="5" xfId="0" applyFont="1" applyFill="1" applyBorder="1" applyAlignment="1">
      <alignment horizontal="center" vertical="center" wrapText="1"/>
    </xf>
    <xf numFmtId="41" fontId="1" fillId="12" borderId="5" xfId="6" applyNumberFormat="1" applyFont="1" applyFill="1" applyBorder="1" applyAlignment="1" applyProtection="1">
      <alignment horizontal="center" vertical="center" wrapText="1"/>
    </xf>
    <xf numFmtId="164" fontId="1" fillId="12" borderId="5" xfId="6" applyNumberFormat="1" applyFont="1" applyFill="1" applyBorder="1" applyAlignment="1" applyProtection="1">
      <alignment horizontal="center" vertical="center" wrapText="1"/>
    </xf>
    <xf numFmtId="165" fontId="1" fillId="0" borderId="0" xfId="6" applyNumberFormat="1" applyFont="1" applyFill="1" applyBorder="1" applyAlignment="1" applyProtection="1">
      <alignment wrapText="1"/>
    </xf>
    <xf numFmtId="168" fontId="3" fillId="0" borderId="27" xfId="0" applyNumberFormat="1" applyFont="1" applyBorder="1" applyAlignment="1">
      <alignment wrapText="1"/>
    </xf>
    <xf numFmtId="0" fontId="2" fillId="11" borderId="5" xfId="0" applyFont="1" applyFill="1" applyBorder="1"/>
    <xf numFmtId="9" fontId="2" fillId="11" borderId="5" xfId="7" applyFont="1" applyFill="1" applyBorder="1" applyProtection="1"/>
    <xf numFmtId="0" fontId="2" fillId="11" borderId="9" xfId="0" applyFont="1" applyFill="1" applyBorder="1"/>
    <xf numFmtId="0" fontId="2" fillId="11" borderId="15" xfId="0" applyFont="1" applyFill="1" applyBorder="1"/>
    <xf numFmtId="0" fontId="2" fillId="11" borderId="8" xfId="0" applyFont="1" applyFill="1" applyBorder="1"/>
    <xf numFmtId="164" fontId="1" fillId="11" borderId="5" xfId="6" applyNumberFormat="1" applyFont="1" applyFill="1" applyBorder="1" applyAlignment="1" applyProtection="1">
      <alignment wrapText="1"/>
      <protection locked="0"/>
    </xf>
    <xf numFmtId="0" fontId="1" fillId="13" borderId="15" xfId="0" applyFont="1" applyFill="1" applyBorder="1" applyAlignment="1">
      <alignment horizontal="center" vertical="center" wrapText="1"/>
    </xf>
    <xf numFmtId="0" fontId="3" fillId="13" borderId="45" xfId="0" applyFont="1" applyFill="1" applyBorder="1" applyAlignment="1">
      <alignment horizontal="center" vertical="center" wrapText="1"/>
    </xf>
    <xf numFmtId="0" fontId="3" fillId="13" borderId="14" xfId="0" applyFont="1" applyFill="1" applyBorder="1" applyAlignment="1">
      <alignment horizontal="center" vertical="center" wrapText="1"/>
    </xf>
    <xf numFmtId="0" fontId="1" fillId="13" borderId="14" xfId="0" applyFont="1" applyFill="1" applyBorder="1" applyAlignment="1">
      <alignment horizontal="center" vertical="center" wrapText="1"/>
    </xf>
    <xf numFmtId="0" fontId="1" fillId="13" borderId="64" xfId="0" applyFont="1" applyFill="1" applyBorder="1" applyAlignment="1">
      <alignment horizontal="center" vertical="center" wrapText="1"/>
    </xf>
    <xf numFmtId="166" fontId="3" fillId="12" borderId="11" xfId="6" applyNumberFormat="1" applyFont="1" applyFill="1" applyBorder="1" applyAlignment="1" applyProtection="1">
      <alignment horizontal="right" vertical="center" wrapText="1"/>
    </xf>
    <xf numFmtId="43" fontId="3" fillId="12" borderId="13" xfId="6" applyFont="1" applyFill="1" applyBorder="1" applyAlignment="1" applyProtection="1">
      <alignment horizontal="right" vertical="center" wrapText="1"/>
    </xf>
    <xf numFmtId="166" fontId="1" fillId="12" borderId="13" xfId="6" applyNumberFormat="1" applyFont="1" applyFill="1" applyBorder="1" applyAlignment="1" applyProtection="1">
      <alignment horizontal="right" vertical="center" wrapText="1"/>
    </xf>
    <xf numFmtId="43" fontId="1" fillId="12" borderId="24" xfId="6" applyFont="1" applyFill="1" applyBorder="1" applyAlignment="1" applyProtection="1">
      <alignment horizontal="right" vertical="center" wrapText="1"/>
    </xf>
    <xf numFmtId="164" fontId="1" fillId="14" borderId="7" xfId="6" applyNumberFormat="1" applyFont="1" applyFill="1" applyBorder="1" applyAlignment="1" applyProtection="1">
      <alignment horizontal="center" vertical="center" wrapText="1"/>
    </xf>
    <xf numFmtId="43" fontId="3" fillId="14" borderId="13" xfId="6" applyFont="1" applyFill="1" applyBorder="1" applyAlignment="1" applyProtection="1">
      <alignment horizontal="right" vertical="center" wrapText="1"/>
    </xf>
    <xf numFmtId="166" fontId="1" fillId="14" borderId="13" xfId="6" applyNumberFormat="1" applyFont="1" applyFill="1" applyBorder="1" applyAlignment="1" applyProtection="1">
      <alignment horizontal="right" vertical="center" wrapText="1"/>
    </xf>
    <xf numFmtId="43" fontId="1" fillId="14" borderId="24" xfId="6" applyFont="1" applyFill="1" applyBorder="1" applyAlignment="1" applyProtection="1">
      <alignment horizontal="right" vertical="center" wrapText="1"/>
    </xf>
    <xf numFmtId="166" fontId="3" fillId="14" borderId="13" xfId="6" applyNumberFormat="1" applyFont="1" applyFill="1" applyBorder="1" applyAlignment="1" applyProtection="1">
      <alignment horizontal="right" vertical="center" wrapText="1"/>
    </xf>
    <xf numFmtId="0" fontId="3" fillId="13" borderId="73" xfId="0" applyFont="1" applyFill="1" applyBorder="1" applyAlignment="1">
      <alignment horizontal="center" vertical="center" wrapText="1"/>
    </xf>
    <xf numFmtId="0" fontId="35" fillId="12" borderId="72" xfId="5" applyNumberFormat="1" applyFont="1" applyFill="1" applyBorder="1" applyAlignment="1" applyProtection="1">
      <alignment horizontal="center" vertical="center" wrapText="1"/>
    </xf>
    <xf numFmtId="3" fontId="1" fillId="11" borderId="5" xfId="6" applyNumberFormat="1" applyFont="1" applyFill="1" applyBorder="1" applyAlignment="1" applyProtection="1">
      <alignment horizontal="center" vertical="center" wrapText="1"/>
      <protection locked="0"/>
    </xf>
    <xf numFmtId="0" fontId="1" fillId="0" borderId="0" xfId="0" applyFont="1" applyAlignment="1" applyProtection="1">
      <alignment vertical="top" wrapText="1"/>
      <protection locked="0"/>
    </xf>
    <xf numFmtId="0" fontId="0" fillId="2" borderId="0" xfId="0" applyFill="1" applyAlignment="1">
      <alignment horizontal="left" wrapText="1" indent="1"/>
    </xf>
    <xf numFmtId="0" fontId="4" fillId="2" borderId="0" xfId="0" applyFont="1" applyFill="1" applyAlignment="1">
      <alignment horizontal="left" vertical="center" wrapText="1" indent="2"/>
    </xf>
    <xf numFmtId="0" fontId="0" fillId="2" borderId="0" xfId="0" applyFill="1" applyAlignment="1">
      <alignment horizontal="left" vertical="center" wrapText="1" indent="2"/>
    </xf>
    <xf numFmtId="0" fontId="4" fillId="2" borderId="0" xfId="0" applyFont="1" applyFill="1" applyAlignment="1">
      <alignment horizontal="left" vertical="top" wrapText="1" indent="1"/>
    </xf>
    <xf numFmtId="0" fontId="0" fillId="2" borderId="0" xfId="0" applyFill="1" applyAlignment="1">
      <alignment horizontal="left" vertical="top" wrapText="1" indent="1"/>
    </xf>
    <xf numFmtId="0" fontId="3" fillId="2" borderId="0" xfId="0" applyFont="1" applyFill="1" applyAlignment="1">
      <alignment horizontal="left" wrapText="1"/>
    </xf>
    <xf numFmtId="0" fontId="1" fillId="0" borderId="0" xfId="0" applyFont="1" applyAlignment="1">
      <alignment horizontal="left" vertical="top" wrapText="1"/>
    </xf>
    <xf numFmtId="0" fontId="4" fillId="0" borderId="0" xfId="0" applyFont="1" applyAlignment="1">
      <alignment horizontal="left" vertical="top" wrapText="1" indent="2"/>
    </xf>
    <xf numFmtId="0" fontId="0" fillId="0" borderId="0" xfId="0" applyAlignment="1">
      <alignment horizontal="left" vertical="top" wrapText="1" indent="2"/>
    </xf>
    <xf numFmtId="0" fontId="3" fillId="2" borderId="0" xfId="0" applyFont="1" applyFill="1" applyAlignment="1">
      <alignment horizontal="left" vertical="center" wrapText="1" indent="2"/>
    </xf>
    <xf numFmtId="0" fontId="1" fillId="0" borderId="0" xfId="0" applyFont="1" applyAlignment="1">
      <alignment horizontal="center" vertical="top" wrapText="1"/>
    </xf>
    <xf numFmtId="0" fontId="3" fillId="2" borderId="0" xfId="0" applyFont="1" applyFill="1" applyAlignment="1">
      <alignment horizontal="left" vertical="top" wrapText="1" indent="2"/>
    </xf>
    <xf numFmtId="0" fontId="10" fillId="2" borderId="2" xfId="0" applyFont="1" applyFill="1" applyBorder="1" applyAlignment="1">
      <alignment horizontal="left" wrapText="1"/>
    </xf>
    <xf numFmtId="0" fontId="10" fillId="2" borderId="0" xfId="0" applyFont="1" applyFill="1" applyAlignment="1">
      <alignment horizontal="left" wrapText="1"/>
    </xf>
    <xf numFmtId="0" fontId="1" fillId="2" borderId="0" xfId="0" applyFont="1" applyFill="1" applyAlignment="1">
      <alignment horizontal="left" wrapText="1"/>
    </xf>
    <xf numFmtId="0" fontId="1" fillId="2" borderId="4" xfId="0" applyFont="1" applyFill="1" applyBorder="1" applyAlignment="1">
      <alignment horizontal="left" wrapText="1"/>
    </xf>
    <xf numFmtId="0" fontId="3" fillId="0" borderId="0" xfId="0" applyFont="1" applyAlignment="1">
      <alignment horizontal="left" vertical="top" wrapText="1"/>
    </xf>
    <xf numFmtId="0" fontId="14" fillId="2" borderId="34" xfId="0" applyFont="1" applyFill="1" applyBorder="1" applyAlignment="1">
      <alignment horizontal="center" wrapText="1"/>
    </xf>
    <xf numFmtId="0" fontId="14" fillId="2" borderId="35" xfId="0" applyFont="1" applyFill="1" applyBorder="1" applyAlignment="1">
      <alignment horizontal="center" wrapText="1"/>
    </xf>
    <xf numFmtId="0" fontId="14" fillId="2" borderId="36" xfId="0" applyFont="1" applyFill="1" applyBorder="1" applyAlignment="1">
      <alignment horizontal="center"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1" fillId="2" borderId="4" xfId="0" applyFont="1" applyFill="1" applyBorder="1" applyAlignment="1">
      <alignment horizontal="left" vertical="top" wrapText="1"/>
    </xf>
    <xf numFmtId="0" fontId="0" fillId="0" borderId="0" xfId="0"/>
    <xf numFmtId="0" fontId="0" fillId="0" borderId="4" xfId="0" applyBorder="1"/>
    <xf numFmtId="0" fontId="3" fillId="2" borderId="0" xfId="0" applyFont="1" applyFill="1" applyAlignment="1">
      <alignment horizontal="left" vertical="top" wrapText="1" indent="1"/>
    </xf>
    <xf numFmtId="0" fontId="0" fillId="2" borderId="32" xfId="0" applyFill="1" applyBorder="1" applyAlignment="1">
      <alignment horizontal="left" vertical="top" wrapText="1"/>
    </xf>
    <xf numFmtId="0" fontId="0" fillId="2" borderId="33" xfId="0" applyFill="1" applyBorder="1" applyAlignment="1">
      <alignment horizontal="left" vertical="top" wrapText="1"/>
    </xf>
    <xf numFmtId="0" fontId="1" fillId="2" borderId="0" xfId="0" applyFont="1" applyFill="1" applyAlignment="1">
      <alignment horizontal="left" vertical="top" wrapText="1" indent="1"/>
    </xf>
    <xf numFmtId="0" fontId="1" fillId="0" borderId="0" xfId="0" applyFont="1" applyAlignment="1">
      <alignment horizontal="left" vertical="top" wrapText="1" indent="1"/>
    </xf>
    <xf numFmtId="0" fontId="0" fillId="0" borderId="0" xfId="0" applyAlignment="1">
      <alignment horizontal="left" vertical="top" wrapText="1" indent="1"/>
    </xf>
    <xf numFmtId="0" fontId="0" fillId="0" borderId="0" xfId="0" applyAlignment="1">
      <alignment horizontal="left" vertical="top" indent="1"/>
    </xf>
    <xf numFmtId="0" fontId="3" fillId="0" borderId="20"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26" fillId="0" borderId="2" xfId="0" applyFont="1" applyBorder="1" applyAlignment="1">
      <alignment horizontal="left" vertical="top" wrapText="1"/>
    </xf>
    <xf numFmtId="0" fontId="26" fillId="0" borderId="0" xfId="0" applyFont="1" applyAlignment="1">
      <alignment horizontal="left" vertical="top" wrapText="1"/>
    </xf>
    <xf numFmtId="0" fontId="26" fillId="0" borderId="4" xfId="0" applyFont="1" applyBorder="1" applyAlignment="1">
      <alignment horizontal="left" vertical="top" wrapText="1"/>
    </xf>
    <xf numFmtId="0" fontId="3" fillId="0" borderId="38" xfId="0" applyFont="1" applyBorder="1" applyAlignment="1" applyProtection="1">
      <alignment horizontal="center" wrapText="1"/>
      <protection locked="0"/>
    </xf>
    <xf numFmtId="0" fontId="3" fillId="0" borderId="39" xfId="0" applyFont="1" applyBorder="1" applyAlignment="1" applyProtection="1">
      <alignment horizontal="center" wrapText="1"/>
      <protection locked="0"/>
    </xf>
    <xf numFmtId="0" fontId="3" fillId="0" borderId="40" xfId="0" applyFont="1" applyBorder="1" applyAlignment="1" applyProtection="1">
      <alignment horizontal="center" wrapText="1"/>
      <protection locked="0"/>
    </xf>
    <xf numFmtId="0" fontId="47" fillId="0" borderId="68" xfId="9" applyFill="1" applyBorder="1" applyAlignment="1" applyProtection="1">
      <alignment horizontal="center" wrapText="1"/>
    </xf>
    <xf numFmtId="0" fontId="47" fillId="0" borderId="69" xfId="9" applyFill="1" applyBorder="1" applyAlignment="1" applyProtection="1">
      <alignment horizontal="center" wrapText="1"/>
    </xf>
    <xf numFmtId="0" fontId="47" fillId="0" borderId="70" xfId="9" applyFill="1" applyBorder="1" applyAlignment="1" applyProtection="1">
      <alignment horizontal="center" wrapText="1"/>
    </xf>
    <xf numFmtId="0" fontId="26" fillId="0" borderId="3" xfId="0" applyFont="1" applyBorder="1" applyAlignment="1">
      <alignment horizontal="left" vertical="top" wrapText="1"/>
    </xf>
    <xf numFmtId="0" fontId="26" fillId="0" borderId="32" xfId="0" applyFont="1" applyBorder="1" applyAlignment="1">
      <alignment horizontal="left" vertical="top" wrapText="1"/>
    </xf>
    <xf numFmtId="0" fontId="26" fillId="0" borderId="33" xfId="0" applyFont="1" applyBorder="1" applyAlignment="1">
      <alignment horizontal="left" vertical="top" wrapText="1"/>
    </xf>
    <xf numFmtId="0" fontId="35" fillId="0" borderId="41" xfId="0" applyFont="1" applyBorder="1" applyAlignment="1" applyProtection="1">
      <alignment horizontal="center" vertical="center" wrapText="1"/>
      <protection locked="0"/>
    </xf>
    <xf numFmtId="0" fontId="35" fillId="0" borderId="29" xfId="0" applyFont="1" applyBorder="1" applyAlignment="1" applyProtection="1">
      <alignment horizontal="center" vertical="center" wrapText="1"/>
      <protection locked="0"/>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24" fillId="0" borderId="0" xfId="4" applyNumberFormat="1" applyFont="1" applyFill="1" applyBorder="1" applyAlignment="1" applyProtection="1">
      <alignment horizontal="left" wrapText="1"/>
    </xf>
    <xf numFmtId="0" fontId="24" fillId="0" borderId="4" xfId="4" applyNumberFormat="1" applyFont="1" applyFill="1" applyBorder="1" applyAlignment="1" applyProtection="1">
      <alignment horizontal="left" wrapText="1"/>
    </xf>
    <xf numFmtId="0" fontId="24" fillId="0" borderId="2" xfId="4" applyFont="1" applyFill="1" applyBorder="1" applyAlignment="1" applyProtection="1">
      <alignment horizontal="left" vertical="top" wrapText="1"/>
    </xf>
    <xf numFmtId="0" fontId="24" fillId="0" borderId="0" xfId="4" applyFont="1" applyFill="1" applyBorder="1" applyAlignment="1" applyProtection="1">
      <alignment horizontal="left" vertical="top" wrapText="1"/>
    </xf>
    <xf numFmtId="0" fontId="24" fillId="0" borderId="4" xfId="4" applyFont="1" applyFill="1" applyBorder="1" applyAlignment="1" applyProtection="1">
      <alignment horizontal="left" vertical="top" wrapText="1"/>
    </xf>
    <xf numFmtId="0" fontId="14" fillId="0" borderId="3" xfId="0" applyFont="1" applyBorder="1" applyAlignment="1" applyProtection="1">
      <alignment horizontal="center" wrapText="1"/>
      <protection locked="0"/>
    </xf>
    <xf numFmtId="0" fontId="14" fillId="0" borderId="32" xfId="0" applyFont="1" applyBorder="1" applyAlignment="1" applyProtection="1">
      <alignment horizontal="center" wrapText="1"/>
      <protection locked="0"/>
    </xf>
    <xf numFmtId="0" fontId="24" fillId="0" borderId="2" xfId="4" applyFont="1" applyFill="1" applyBorder="1" applyAlignment="1" applyProtection="1">
      <alignment horizontal="left" wrapText="1"/>
    </xf>
    <xf numFmtId="0" fontId="24" fillId="0" borderId="0" xfId="4" applyFont="1" applyFill="1" applyBorder="1" applyAlignment="1" applyProtection="1">
      <alignment horizontal="left" wrapText="1"/>
    </xf>
    <xf numFmtId="0" fontId="24" fillId="0" borderId="4" xfId="4" applyFont="1" applyFill="1" applyBorder="1" applyAlignment="1" applyProtection="1">
      <alignment horizontal="left" wrapText="1"/>
    </xf>
    <xf numFmtId="0" fontId="30" fillId="0" borderId="2" xfId="4" applyFont="1" applyFill="1" applyBorder="1" applyAlignment="1" applyProtection="1">
      <alignment horizontal="left" vertical="top" wrapText="1"/>
    </xf>
    <xf numFmtId="0" fontId="30" fillId="0" borderId="0" xfId="4" applyFont="1" applyFill="1" applyBorder="1" applyAlignment="1" applyProtection="1">
      <alignment horizontal="left" vertical="top" wrapText="1"/>
    </xf>
    <xf numFmtId="0" fontId="30" fillId="0" borderId="4" xfId="4" applyFont="1" applyFill="1" applyBorder="1" applyAlignment="1" applyProtection="1">
      <alignment horizontal="left" vertical="top" wrapText="1"/>
    </xf>
    <xf numFmtId="0" fontId="1" fillId="0" borderId="2" xfId="0" applyFont="1" applyBorder="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vertical="center" wrapText="1"/>
    </xf>
    <xf numFmtId="0" fontId="1" fillId="0" borderId="0" xfId="0" applyFont="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left" vertical="top" wrapText="1"/>
    </xf>
    <xf numFmtId="0" fontId="1" fillId="0" borderId="0" xfId="0" applyFont="1" applyAlignment="1">
      <alignment horizontal="left" wrapText="1"/>
    </xf>
    <xf numFmtId="0" fontId="1" fillId="0" borderId="4" xfId="0" applyFont="1" applyBorder="1" applyAlignment="1">
      <alignment horizontal="left" wrapText="1"/>
    </xf>
    <xf numFmtId="0" fontId="3" fillId="5" borderId="2" xfId="0" applyFont="1" applyFill="1" applyBorder="1" applyAlignment="1">
      <alignment horizontal="left"/>
    </xf>
    <xf numFmtId="0" fontId="3" fillId="5" borderId="0" xfId="0" applyFont="1" applyFill="1" applyAlignment="1">
      <alignment horizontal="left"/>
    </xf>
    <xf numFmtId="0" fontId="3" fillId="5" borderId="4" xfId="0" applyFont="1" applyFill="1" applyBorder="1" applyAlignment="1">
      <alignment horizontal="left"/>
    </xf>
    <xf numFmtId="0" fontId="23" fillId="0" borderId="9" xfId="4" applyFont="1" applyFill="1" applyBorder="1" applyAlignment="1" applyProtection="1">
      <alignment horizontal="left" vertical="center" wrapText="1"/>
      <protection locked="0"/>
    </xf>
    <xf numFmtId="0" fontId="23" fillId="0" borderId="5" xfId="4" applyFont="1" applyFill="1" applyBorder="1" applyAlignment="1" applyProtection="1">
      <alignment horizontal="left" vertical="center" wrapText="1"/>
      <protection locked="0"/>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26"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4" fillId="0" borderId="34" xfId="0" applyFont="1" applyBorder="1" applyAlignment="1">
      <alignment horizontal="center" wrapText="1"/>
    </xf>
    <xf numFmtId="0" fontId="14" fillId="0" borderId="35" xfId="0" applyFont="1" applyBorder="1" applyAlignment="1">
      <alignment horizontal="center" wrapText="1"/>
    </xf>
    <xf numFmtId="0" fontId="14" fillId="0" borderId="36" xfId="0" applyFont="1" applyBorder="1" applyAlignment="1">
      <alignment horizontal="center" wrapText="1"/>
    </xf>
    <xf numFmtId="0" fontId="3" fillId="5" borderId="1" xfId="0" applyFont="1" applyFill="1" applyBorder="1" applyAlignment="1">
      <alignment horizontal="left"/>
    </xf>
    <xf numFmtId="0" fontId="3" fillId="5" borderId="42" xfId="0" applyFont="1" applyFill="1" applyBorder="1" applyAlignment="1">
      <alignment horizontal="left"/>
    </xf>
    <xf numFmtId="0" fontId="3" fillId="5" borderId="20" xfId="0" applyFont="1" applyFill="1" applyBorder="1" applyAlignment="1">
      <alignment horizontal="left"/>
    </xf>
    <xf numFmtId="0" fontId="23" fillId="0" borderId="19" xfId="4" applyFont="1" applyFill="1" applyBorder="1" applyAlignment="1" applyProtection="1">
      <alignment horizontal="left" vertical="center" wrapText="1"/>
      <protection locked="0"/>
    </xf>
    <xf numFmtId="0" fontId="23" fillId="0" borderId="8" xfId="4" applyFont="1" applyFill="1" applyBorder="1" applyAlignment="1" applyProtection="1">
      <alignment horizontal="left" vertical="center" wrapText="1"/>
      <protection locked="0"/>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2" fillId="0" borderId="2"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3" fillId="0" borderId="4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4" fillId="0" borderId="3" xfId="4" applyFont="1" applyFill="1" applyBorder="1" applyAlignment="1" applyProtection="1">
      <alignment horizontal="left" vertical="top" wrapText="1"/>
    </xf>
    <xf numFmtId="0" fontId="23" fillId="0" borderId="32" xfId="4" applyFont="1" applyFill="1" applyBorder="1" applyAlignment="1" applyProtection="1">
      <alignment horizontal="left" vertical="top" wrapText="1"/>
    </xf>
    <xf numFmtId="0" fontId="23" fillId="0" borderId="33" xfId="4" applyFont="1" applyFill="1" applyBorder="1" applyAlignment="1" applyProtection="1">
      <alignment horizontal="left" vertical="top" wrapText="1"/>
    </xf>
    <xf numFmtId="0" fontId="2" fillId="4" borderId="43" xfId="0" applyFont="1" applyFill="1" applyBorder="1" applyAlignment="1" applyProtection="1">
      <alignment horizontal="left" vertical="top" wrapText="1"/>
      <protection locked="0"/>
    </xf>
    <xf numFmtId="0" fontId="2" fillId="4" borderId="44" xfId="0" applyFont="1" applyFill="1" applyBorder="1" applyAlignment="1" applyProtection="1">
      <alignment horizontal="left" vertical="top" wrapText="1"/>
      <protection locked="0"/>
    </xf>
    <xf numFmtId="0" fontId="2" fillId="4" borderId="26" xfId="0" applyFont="1" applyFill="1" applyBorder="1" applyAlignment="1" applyProtection="1">
      <alignment horizontal="left" vertical="top" wrapText="1"/>
      <protection locked="0"/>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26" fillId="0" borderId="2" xfId="0" applyFont="1" applyBorder="1" applyAlignment="1">
      <alignment horizontal="left" vertical="center" wrapText="1"/>
    </xf>
    <xf numFmtId="0" fontId="26" fillId="0" borderId="0" xfId="0" applyFont="1" applyAlignment="1">
      <alignment horizontal="left" vertical="center" wrapText="1"/>
    </xf>
    <xf numFmtId="0" fontId="26" fillId="0" borderId="4" xfId="0" applyFont="1" applyBorder="1" applyAlignment="1">
      <alignment horizontal="left" vertical="center" wrapText="1"/>
    </xf>
    <xf numFmtId="0" fontId="12" fillId="0" borderId="48" xfId="0" applyFont="1" applyBorder="1" applyAlignment="1" applyProtection="1">
      <alignment horizontal="center" vertical="center" wrapText="1"/>
      <protection locked="0"/>
    </xf>
    <xf numFmtId="0" fontId="12" fillId="0" borderId="49" xfId="0" applyFont="1" applyBorder="1" applyAlignment="1" applyProtection="1">
      <alignment horizontal="center" vertical="center" wrapText="1"/>
      <protection locked="0"/>
    </xf>
    <xf numFmtId="0" fontId="12" fillId="0" borderId="37"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62"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4" fillId="0" borderId="2" xfId="0" applyFont="1" applyBorder="1" applyAlignment="1">
      <alignment horizontal="center"/>
    </xf>
    <xf numFmtId="0" fontId="14" fillId="0" borderId="0" xfId="0" applyFont="1" applyAlignment="1">
      <alignment horizontal="center"/>
    </xf>
    <xf numFmtId="0" fontId="14" fillId="0" borderId="4" xfId="0" applyFont="1" applyBorder="1" applyAlignment="1">
      <alignment horizontal="center"/>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1" fillId="0" borderId="37" xfId="0" applyFont="1" applyBorder="1" applyAlignment="1">
      <alignment horizontal="left" vertical="center" wrapText="1"/>
    </xf>
    <xf numFmtId="0" fontId="2" fillId="0" borderId="3"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1" fillId="4" borderId="43" xfId="0" applyFont="1" applyFill="1" applyBorder="1" applyAlignment="1" applyProtection="1">
      <alignment horizontal="left" vertical="top" wrapText="1"/>
      <protection locked="0"/>
    </xf>
    <xf numFmtId="0" fontId="1" fillId="4" borderId="44" xfId="0" applyFont="1" applyFill="1" applyBorder="1" applyAlignment="1" applyProtection="1">
      <alignment horizontal="left" vertical="top" wrapText="1"/>
      <protection locked="0"/>
    </xf>
    <xf numFmtId="0" fontId="1" fillId="4" borderId="26" xfId="0" applyFont="1" applyFill="1" applyBorder="1" applyAlignment="1" applyProtection="1">
      <alignment horizontal="left" vertical="top" wrapText="1"/>
      <protection locked="0"/>
    </xf>
    <xf numFmtId="0" fontId="1" fillId="0" borderId="3" xfId="0" applyFont="1" applyBorder="1" applyAlignment="1">
      <alignment horizontal="left" vertical="top" wrapText="1"/>
    </xf>
    <xf numFmtId="0" fontId="2" fillId="0" borderId="2" xfId="0" applyFont="1" applyBorder="1" applyAlignment="1">
      <alignment horizontal="left"/>
    </xf>
    <xf numFmtId="0" fontId="2" fillId="0" borderId="0" xfId="0" applyFont="1" applyAlignment="1">
      <alignment horizontal="left"/>
    </xf>
    <xf numFmtId="0" fontId="2" fillId="0" borderId="4" xfId="0" applyFont="1" applyBorder="1" applyAlignment="1">
      <alignment horizontal="left"/>
    </xf>
    <xf numFmtId="0" fontId="1" fillId="0" borderId="2" xfId="0" applyFont="1" applyBorder="1" applyAlignment="1">
      <alignment horizontal="left" vertical="top" wrapText="1"/>
    </xf>
    <xf numFmtId="0" fontId="1" fillId="0" borderId="0" xfId="0" applyFont="1" applyAlignment="1" applyProtection="1">
      <alignment wrapText="1"/>
      <protection locked="0"/>
    </xf>
    <xf numFmtId="0" fontId="0" fillId="0" borderId="0" xfId="0" applyAlignment="1">
      <alignment wrapText="1"/>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37" xfId="0" applyFont="1" applyBorder="1" applyAlignment="1">
      <alignment horizontal="center" vertical="center"/>
    </xf>
    <xf numFmtId="0" fontId="26" fillId="0" borderId="2" xfId="0" applyFont="1" applyBorder="1" applyAlignment="1">
      <alignment horizontal="left" wrapText="1"/>
    </xf>
    <xf numFmtId="0" fontId="26" fillId="0" borderId="0" xfId="0" applyFont="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26" fillId="0" borderId="4" xfId="0" applyFont="1" applyBorder="1" applyAlignment="1">
      <alignment horizontal="left" wrapText="1"/>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26" fillId="0" borderId="1" xfId="0" applyFont="1" applyBorder="1" applyAlignment="1">
      <alignment horizontal="left" wrapText="1"/>
    </xf>
    <xf numFmtId="0" fontId="26" fillId="0" borderId="42" xfId="0" applyFont="1" applyBorder="1" applyAlignment="1">
      <alignment horizontal="left" wrapText="1"/>
    </xf>
    <xf numFmtId="0" fontId="26" fillId="0" borderId="20" xfId="0" applyFont="1" applyBorder="1" applyAlignment="1">
      <alignment horizontal="left" wrapText="1"/>
    </xf>
    <xf numFmtId="0" fontId="14" fillId="0" borderId="45" xfId="0" applyFont="1" applyBorder="1" applyAlignment="1">
      <alignment horizontal="center"/>
    </xf>
    <xf numFmtId="0" fontId="14" fillId="0" borderId="57" xfId="0" applyFont="1" applyBorder="1" applyAlignment="1">
      <alignment horizontal="center"/>
    </xf>
    <xf numFmtId="0" fontId="14" fillId="0" borderId="14" xfId="0" applyFont="1" applyBorder="1" applyAlignment="1">
      <alignment horizontal="center"/>
    </xf>
    <xf numFmtId="0" fontId="14" fillId="0" borderId="64" xfId="0" applyFont="1" applyBorder="1" applyAlignment="1">
      <alignment horizontal="center"/>
    </xf>
    <xf numFmtId="0" fontId="14" fillId="0" borderId="46" xfId="0" applyFont="1" applyBorder="1" applyAlignment="1">
      <alignment horizontal="center"/>
    </xf>
    <xf numFmtId="0" fontId="14" fillId="0" borderId="60" xfId="0" applyFont="1" applyBorder="1" applyAlignment="1">
      <alignment horizontal="center"/>
    </xf>
    <xf numFmtId="0" fontId="14" fillId="0" borderId="47" xfId="0" applyFont="1" applyBorder="1" applyAlignment="1">
      <alignment horizontal="center"/>
    </xf>
    <xf numFmtId="0" fontId="14" fillId="0" borderId="65" xfId="0" applyFont="1" applyBorder="1" applyAlignment="1">
      <alignment horizontal="center"/>
    </xf>
    <xf numFmtId="0" fontId="14" fillId="15" borderId="38" xfId="0" applyFont="1" applyFill="1" applyBorder="1" applyAlignment="1">
      <alignment horizontal="center" vertical="center" wrapText="1"/>
    </xf>
    <xf numFmtId="0" fontId="14" fillId="15" borderId="39" xfId="0" applyFont="1" applyFill="1" applyBorder="1" applyAlignment="1">
      <alignment horizontal="center" vertical="center" wrapText="1"/>
    </xf>
    <xf numFmtId="0" fontId="14" fillId="15" borderId="40" xfId="0" applyFont="1" applyFill="1" applyBorder="1" applyAlignment="1">
      <alignment horizontal="center" vertical="center"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2" fillId="4" borderId="19" xfId="0" applyFont="1" applyFill="1" applyBorder="1" applyAlignment="1" applyProtection="1">
      <alignment horizontal="left" vertical="top" wrapText="1"/>
      <protection locked="0"/>
    </xf>
    <xf numFmtId="0" fontId="2" fillId="4" borderId="62" xfId="0" applyFont="1" applyFill="1" applyBorder="1" applyAlignment="1" applyProtection="1">
      <alignment horizontal="left" vertical="top" wrapText="1"/>
      <protection locked="0"/>
    </xf>
    <xf numFmtId="0" fontId="2" fillId="4" borderId="25" xfId="0" applyFont="1" applyFill="1" applyBorder="1" applyAlignment="1" applyProtection="1">
      <alignment horizontal="left" vertical="top" wrapText="1"/>
      <protection locked="0"/>
    </xf>
    <xf numFmtId="0" fontId="36" fillId="0" borderId="66" xfId="0" applyFont="1" applyBorder="1" applyAlignment="1">
      <alignment wrapText="1"/>
    </xf>
    <xf numFmtId="0" fontId="0" fillId="0" borderId="61" xfId="0" applyBorder="1"/>
    <xf numFmtId="0" fontId="0" fillId="0" borderId="72" xfId="0" applyBorder="1"/>
    <xf numFmtId="0" fontId="36" fillId="0" borderId="42" xfId="0" applyFont="1" applyBorder="1" applyAlignment="1">
      <alignment horizontal="left" wrapText="1"/>
    </xf>
    <xf numFmtId="0" fontId="26" fillId="0" borderId="2" xfId="0" applyFont="1" applyBorder="1" applyAlignment="1">
      <alignment vertical="center" wrapText="1"/>
    </xf>
    <xf numFmtId="0" fontId="26" fillId="0" borderId="0" xfId="0" applyFont="1" applyAlignment="1">
      <alignment vertical="center" wrapText="1"/>
    </xf>
    <xf numFmtId="0" fontId="1" fillId="0" borderId="2" xfId="0" applyFont="1" applyBorder="1" applyAlignment="1">
      <alignment horizontal="left" wrapText="1"/>
    </xf>
    <xf numFmtId="0" fontId="0" fillId="0" borderId="0" xfId="0" applyAlignment="1">
      <alignment horizontal="left"/>
    </xf>
    <xf numFmtId="164" fontId="1" fillId="11" borderId="43" xfId="6" applyNumberFormat="1" applyFont="1" applyFill="1" applyBorder="1" applyAlignment="1" applyProtection="1">
      <alignment horizontal="center" vertical="center" wrapText="1"/>
      <protection locked="0"/>
    </xf>
    <xf numFmtId="0" fontId="0" fillId="11" borderId="12" xfId="0" applyFill="1" applyBorder="1" applyAlignment="1">
      <alignment horizontal="center" vertical="center" wrapText="1"/>
    </xf>
    <xf numFmtId="0" fontId="2" fillId="4" borderId="3" xfId="0" applyFont="1" applyFill="1" applyBorder="1" applyAlignment="1" applyProtection="1">
      <alignment horizontal="left" vertical="top" wrapText="1"/>
      <protection locked="0"/>
    </xf>
    <xf numFmtId="0" fontId="2" fillId="4" borderId="32" xfId="0" applyFont="1" applyFill="1" applyBorder="1" applyAlignment="1" applyProtection="1">
      <alignment horizontal="left" vertical="top" wrapText="1"/>
      <protection locked="0"/>
    </xf>
    <xf numFmtId="0" fontId="0" fillId="0" borderId="32" xfId="0" applyBorder="1"/>
    <xf numFmtId="0" fontId="0" fillId="0" borderId="33" xfId="0" applyBorder="1"/>
    <xf numFmtId="0" fontId="14" fillId="15" borderId="3" xfId="0" applyFont="1" applyFill="1" applyBorder="1" applyAlignment="1">
      <alignment horizontal="center"/>
    </xf>
    <xf numFmtId="0" fontId="14" fillId="15" borderId="32" xfId="0" applyFont="1" applyFill="1" applyBorder="1" applyAlignment="1">
      <alignment horizontal="center"/>
    </xf>
    <xf numFmtId="0" fontId="2" fillId="0" borderId="48" xfId="0" applyFont="1" applyBorder="1" applyAlignment="1">
      <alignment vertical="center" wrapText="1"/>
    </xf>
    <xf numFmtId="0" fontId="0" fillId="0" borderId="49" xfId="0" applyBorder="1" applyAlignment="1">
      <alignment vertical="center"/>
    </xf>
    <xf numFmtId="0" fontId="3" fillId="13" borderId="19" xfId="0" applyFont="1" applyFill="1" applyBorder="1" applyAlignment="1">
      <alignment horizontal="center" vertical="center" wrapText="1"/>
    </xf>
    <xf numFmtId="0" fontId="3" fillId="13" borderId="62" xfId="0" applyFont="1" applyFill="1" applyBorder="1" applyAlignment="1">
      <alignment horizontal="center" vertical="center" wrapText="1"/>
    </xf>
    <xf numFmtId="0" fontId="3" fillId="13" borderId="8" xfId="0" applyFont="1" applyFill="1" applyBorder="1" applyAlignment="1">
      <alignment horizontal="center" vertical="center" wrapText="1"/>
    </xf>
    <xf numFmtId="0" fontId="2" fillId="0" borderId="3" xfId="0" applyFont="1" applyBorder="1" applyAlignment="1">
      <alignment vertical="center" wrapText="1"/>
    </xf>
    <xf numFmtId="0" fontId="0" fillId="0" borderId="32" xfId="0" applyBorder="1" applyAlignment="1">
      <alignment vertical="center"/>
    </xf>
    <xf numFmtId="0" fontId="3" fillId="14" borderId="45" xfId="0" applyFont="1" applyFill="1" applyBorder="1" applyAlignment="1">
      <alignment horizontal="left" vertical="top"/>
    </xf>
    <xf numFmtId="0" fontId="0" fillId="0" borderId="14" xfId="0" applyBorder="1"/>
    <xf numFmtId="0" fontId="3" fillId="11" borderId="19" xfId="0" applyFont="1" applyFill="1" applyBorder="1" applyAlignment="1">
      <alignment horizontal="left"/>
    </xf>
    <xf numFmtId="0" fontId="3" fillId="11" borderId="62" xfId="0" applyFont="1" applyFill="1" applyBorder="1" applyAlignment="1">
      <alignment horizontal="left"/>
    </xf>
    <xf numFmtId="0" fontId="1" fillId="0" borderId="50" xfId="0" applyFont="1" applyBorder="1" applyAlignment="1">
      <alignment horizontal="left" vertical="center" wrapText="1"/>
    </xf>
    <xf numFmtId="0" fontId="1" fillId="0" borderId="51" xfId="0" applyFont="1" applyBorder="1" applyAlignment="1">
      <alignment horizontal="left" vertical="center" wrapText="1"/>
    </xf>
    <xf numFmtId="0" fontId="3" fillId="0" borderId="1" xfId="0" applyFont="1" applyBorder="1" applyAlignment="1">
      <alignment horizontal="left" vertical="center" wrapText="1"/>
    </xf>
    <xf numFmtId="0" fontId="3" fillId="0" borderId="42" xfId="0" applyFont="1" applyBorder="1" applyAlignment="1">
      <alignment horizontal="left" vertical="center" wrapText="1"/>
    </xf>
    <xf numFmtId="0" fontId="14" fillId="0" borderId="1" xfId="0" applyFont="1" applyBorder="1" applyAlignment="1">
      <alignment horizontal="center" vertical="center"/>
    </xf>
    <xf numFmtId="0" fontId="14" fillId="0" borderId="42" xfId="0" applyFont="1" applyBorder="1" applyAlignment="1">
      <alignment horizontal="center" vertical="center"/>
    </xf>
    <xf numFmtId="0" fontId="14" fillId="0" borderId="3" xfId="0" applyFont="1" applyBorder="1" applyAlignment="1">
      <alignment horizontal="center" vertical="center"/>
    </xf>
    <xf numFmtId="0" fontId="14" fillId="0" borderId="32" xfId="0" applyFont="1" applyBorder="1" applyAlignment="1">
      <alignment horizontal="center" vertical="center"/>
    </xf>
    <xf numFmtId="0" fontId="18" fillId="0" borderId="2" xfId="0" applyFont="1" applyBorder="1" applyAlignment="1">
      <alignment horizontal="center" vertical="center" wrapText="1"/>
    </xf>
    <xf numFmtId="0" fontId="18" fillId="0" borderId="0" xfId="0" applyFont="1" applyAlignment="1">
      <alignment horizontal="center" vertical="center" wrapText="1"/>
    </xf>
    <xf numFmtId="0" fontId="44" fillId="0" borderId="38" xfId="0" applyFont="1" applyBorder="1" applyAlignment="1">
      <alignment horizontal="center" vertical="center"/>
    </xf>
    <xf numFmtId="0" fontId="44" fillId="0" borderId="39" xfId="0" applyFont="1" applyBorder="1" applyAlignment="1">
      <alignment horizontal="center" vertical="center"/>
    </xf>
    <xf numFmtId="0" fontId="44" fillId="0" borderId="40" xfId="0" applyFont="1" applyBorder="1" applyAlignment="1">
      <alignment horizontal="center" vertical="center"/>
    </xf>
    <xf numFmtId="0" fontId="12" fillId="0" borderId="34" xfId="0" applyFont="1" applyBorder="1" applyAlignment="1">
      <alignment horizontal="center" wrapText="1"/>
    </xf>
    <xf numFmtId="0" fontId="12" fillId="0" borderId="35" xfId="0" applyFont="1" applyBorder="1" applyAlignment="1">
      <alignment horizontal="center" wrapText="1"/>
    </xf>
    <xf numFmtId="0" fontId="12" fillId="0" borderId="36" xfId="0" applyFont="1" applyBorder="1" applyAlignment="1">
      <alignment horizontal="center" wrapText="1"/>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35" fillId="0" borderId="19" xfId="0" applyFont="1" applyBorder="1" applyAlignment="1">
      <alignment horizontal="left" vertical="center" wrapText="1"/>
    </xf>
    <xf numFmtId="0" fontId="35" fillId="0" borderId="8" xfId="0" applyFont="1" applyBorder="1" applyAlignment="1">
      <alignment horizontal="left" vertical="center" wrapText="1"/>
    </xf>
    <xf numFmtId="0" fontId="3" fillId="0" borderId="19" xfId="0" applyFont="1" applyBorder="1" applyAlignment="1">
      <alignment horizontal="left" vertical="center" wrapText="1"/>
    </xf>
    <xf numFmtId="0" fontId="3" fillId="0" borderId="8" xfId="0" applyFont="1" applyBorder="1" applyAlignment="1">
      <alignment horizontal="left" vertical="center" wrapText="1"/>
    </xf>
    <xf numFmtId="0" fontId="3" fillId="0" borderId="50" xfId="0" applyFont="1" applyBorder="1" applyAlignment="1">
      <alignment horizontal="left" vertical="center" wrapText="1"/>
    </xf>
    <xf numFmtId="0" fontId="3" fillId="0" borderId="57" xfId="0" applyFont="1" applyBorder="1" applyAlignment="1">
      <alignment horizontal="left" vertical="center" wrapText="1"/>
    </xf>
    <xf numFmtId="0" fontId="3" fillId="0" borderId="53" xfId="0" applyFont="1" applyBorder="1" applyAlignment="1">
      <alignment horizontal="left" vertical="center" wrapText="1"/>
    </xf>
    <xf numFmtId="0" fontId="18" fillId="0" borderId="2" xfId="0" applyFont="1" applyBorder="1" applyAlignment="1">
      <alignment horizontal="left" vertical="center"/>
    </xf>
    <xf numFmtId="0" fontId="35" fillId="0" borderId="53" xfId="0" applyFont="1" applyBorder="1" applyAlignment="1">
      <alignment horizontal="left" vertical="center"/>
    </xf>
    <xf numFmtId="0" fontId="44" fillId="0" borderId="19" xfId="0" applyFont="1" applyBorder="1" applyAlignment="1">
      <alignment horizontal="left" vertical="center" wrapText="1"/>
    </xf>
    <xf numFmtId="0" fontId="44" fillId="0" borderId="8" xfId="0" applyFont="1" applyBorder="1" applyAlignment="1">
      <alignment horizontal="left" vertical="center" wrapText="1"/>
    </xf>
  </cellXfs>
  <cellStyles count="10">
    <cellStyle name="20% - Accent3" xfId="1" builtinId="38"/>
    <cellStyle name="20% - Accent4" xfId="2" builtinId="42"/>
    <cellStyle name="20% - Accent5" xfId="3" builtinId="46"/>
    <cellStyle name="20% - Accent6" xfId="4" builtinId="50"/>
    <cellStyle name="Bad" xfId="5" builtinId="27"/>
    <cellStyle name="Comma" xfId="6" builtinId="3"/>
    <cellStyle name="Input" xfId="9" builtinId="20"/>
    <cellStyle name="Neutral" xfId="8" builtinId="28"/>
    <cellStyle name="Normal" xfId="0" builtinId="0"/>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238760</xdr:colOff>
      <xdr:row>19</xdr:row>
      <xdr:rowOff>147320</xdr:rowOff>
    </xdr:from>
    <xdr:ext cx="184731" cy="264560"/>
    <xdr:sp macro="" textlink="">
      <xdr:nvSpPr>
        <xdr:cNvPr id="2" name="TextBox 1">
          <a:extLst>
            <a:ext uri="{FF2B5EF4-FFF2-40B4-BE49-F238E27FC236}">
              <a16:creationId xmlns:a16="http://schemas.microsoft.com/office/drawing/2014/main" id="{C0BF4E30-9E24-4244-9E9A-93507DD3293C}"/>
            </a:ext>
          </a:extLst>
        </xdr:cNvPr>
        <xdr:cNvSpPr txBox="1"/>
      </xdr:nvSpPr>
      <xdr:spPr>
        <a:xfrm>
          <a:off x="5549900" y="5862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8"/>
  <sheetViews>
    <sheetView showGridLines="0" tabSelected="1" zoomScaleNormal="100" workbookViewId="0">
      <selection activeCell="A2" sqref="A2:J2"/>
    </sheetView>
  </sheetViews>
  <sheetFormatPr defaultColWidth="8.88671875" defaultRowHeight="13.2" x14ac:dyDescent="0.25"/>
  <cols>
    <col min="1" max="1" width="4.44140625" customWidth="1"/>
    <col min="10" max="10" width="11.5546875" customWidth="1"/>
    <col min="11" max="11" width="11.88671875" customWidth="1"/>
    <col min="12" max="12" width="11.44140625" customWidth="1"/>
    <col min="13" max="13" width="9.109375" style="17" customWidth="1"/>
  </cols>
  <sheetData>
    <row r="1" spans="1:12" ht="21.75" customHeight="1" thickBot="1" x14ac:dyDescent="0.35">
      <c r="A1" s="346" t="s">
        <v>288</v>
      </c>
      <c r="B1" s="347"/>
      <c r="C1" s="347"/>
      <c r="D1" s="347"/>
      <c r="E1" s="347"/>
      <c r="F1" s="347"/>
      <c r="G1" s="347"/>
      <c r="H1" s="347"/>
      <c r="I1" s="347"/>
      <c r="J1" s="347"/>
      <c r="K1" s="348"/>
    </row>
    <row r="2" spans="1:12" ht="33" customHeight="1" thickTop="1" x14ac:dyDescent="0.25">
      <c r="A2" s="341" t="s">
        <v>30</v>
      </c>
      <c r="B2" s="342"/>
      <c r="C2" s="342"/>
      <c r="D2" s="342"/>
      <c r="E2" s="342"/>
      <c r="F2" s="342"/>
      <c r="G2" s="342"/>
      <c r="H2" s="342"/>
      <c r="I2" s="342"/>
      <c r="J2" s="342"/>
      <c r="K2" s="185"/>
      <c r="L2" s="4"/>
    </row>
    <row r="3" spans="1:12" ht="42.75" customHeight="1" x14ac:dyDescent="0.25">
      <c r="A3" s="83"/>
      <c r="B3" s="350" t="s">
        <v>141</v>
      </c>
      <c r="C3" s="352"/>
      <c r="D3" s="352"/>
      <c r="E3" s="352"/>
      <c r="F3" s="352"/>
      <c r="G3" s="352"/>
      <c r="H3" s="352"/>
      <c r="I3" s="352"/>
      <c r="J3" s="352"/>
      <c r="K3" s="353"/>
      <c r="L3" s="35"/>
    </row>
    <row r="4" spans="1:12" ht="18.75" customHeight="1" x14ac:dyDescent="0.25">
      <c r="A4" s="341" t="s">
        <v>31</v>
      </c>
      <c r="B4" s="342"/>
      <c r="C4" s="342"/>
      <c r="D4" s="342"/>
      <c r="E4" s="342"/>
      <c r="F4" s="342"/>
      <c r="G4" s="342"/>
      <c r="H4" s="342"/>
      <c r="I4" s="342"/>
      <c r="J4" s="342"/>
      <c r="K4" s="186"/>
      <c r="L4" s="35"/>
    </row>
    <row r="5" spans="1:12" ht="76.5" customHeight="1" x14ac:dyDescent="0.25">
      <c r="A5" s="83"/>
      <c r="B5" s="350" t="s">
        <v>202</v>
      </c>
      <c r="C5" s="350"/>
      <c r="D5" s="350"/>
      <c r="E5" s="350"/>
      <c r="F5" s="350"/>
      <c r="G5" s="350"/>
      <c r="H5" s="350"/>
      <c r="I5" s="350"/>
      <c r="J5" s="350"/>
      <c r="K5" s="351"/>
      <c r="L5" s="36"/>
    </row>
    <row r="6" spans="1:12" ht="22.5" customHeight="1" x14ac:dyDescent="0.25">
      <c r="A6" s="341" t="s">
        <v>32</v>
      </c>
      <c r="B6" s="342"/>
      <c r="C6" s="342"/>
      <c r="D6" s="342"/>
      <c r="E6" s="342"/>
      <c r="F6" s="342"/>
      <c r="G6" s="342"/>
      <c r="H6" s="342"/>
      <c r="I6" s="342"/>
      <c r="J6" s="342"/>
      <c r="K6" s="185"/>
      <c r="L6" s="35"/>
    </row>
    <row r="7" spans="1:12" ht="14.25" customHeight="1" x14ac:dyDescent="0.25">
      <c r="A7" s="83"/>
      <c r="B7" s="343" t="s">
        <v>33</v>
      </c>
      <c r="C7" s="343"/>
      <c r="D7" s="343"/>
      <c r="E7" s="343"/>
      <c r="F7" s="343"/>
      <c r="G7" s="343"/>
      <c r="H7" s="343"/>
      <c r="I7" s="343"/>
      <c r="J7" s="343"/>
      <c r="K7" s="344"/>
      <c r="L7" s="4"/>
    </row>
    <row r="8" spans="1:12" ht="14.25" customHeight="1" x14ac:dyDescent="0.25">
      <c r="A8" s="83"/>
      <c r="B8" s="343" t="s">
        <v>143</v>
      </c>
      <c r="C8" s="343"/>
      <c r="D8" s="343"/>
      <c r="E8" s="343"/>
      <c r="F8" s="343"/>
      <c r="G8" s="343"/>
      <c r="H8" s="343"/>
      <c r="I8" s="343"/>
      <c r="J8" s="343"/>
      <c r="K8" s="344"/>
      <c r="L8" s="4"/>
    </row>
    <row r="9" spans="1:12" ht="38.4" customHeight="1" x14ac:dyDescent="0.25">
      <c r="A9" s="83"/>
      <c r="B9" s="343" t="s">
        <v>287</v>
      </c>
      <c r="C9" s="343"/>
      <c r="D9" s="343"/>
      <c r="E9" s="343"/>
      <c r="F9" s="343"/>
      <c r="G9" s="343"/>
      <c r="H9" s="343"/>
      <c r="I9" s="343"/>
      <c r="J9" s="343"/>
      <c r="K9" s="344"/>
      <c r="L9" s="4"/>
    </row>
    <row r="10" spans="1:12" ht="27" customHeight="1" x14ac:dyDescent="0.25">
      <c r="A10" s="83"/>
      <c r="B10" s="343" t="s">
        <v>203</v>
      </c>
      <c r="C10" s="343"/>
      <c r="D10" s="343"/>
      <c r="E10" s="343"/>
      <c r="F10" s="343"/>
      <c r="G10" s="343"/>
      <c r="H10" s="343"/>
      <c r="I10" s="343"/>
      <c r="J10" s="343"/>
      <c r="K10" s="344"/>
      <c r="L10" s="4"/>
    </row>
    <row r="11" spans="1:12" ht="14.25" customHeight="1" x14ac:dyDescent="0.25">
      <c r="A11" s="83"/>
      <c r="K11" s="161"/>
      <c r="L11" s="4"/>
    </row>
    <row r="12" spans="1:12" ht="15.75" customHeight="1" x14ac:dyDescent="0.25">
      <c r="A12" s="349" t="s">
        <v>142</v>
      </c>
      <c r="B12" s="350"/>
      <c r="C12" s="350"/>
      <c r="D12" s="350"/>
      <c r="E12" s="350"/>
      <c r="F12" s="350"/>
      <c r="G12" s="350"/>
      <c r="H12" s="350"/>
      <c r="I12" s="350"/>
      <c r="J12" s="350"/>
      <c r="K12" s="351"/>
      <c r="L12" s="35"/>
    </row>
    <row r="13" spans="1:12" ht="13.8" thickBot="1" x14ac:dyDescent="0.3">
      <c r="A13" s="84"/>
      <c r="B13" s="355"/>
      <c r="C13" s="355"/>
      <c r="D13" s="355"/>
      <c r="E13" s="355"/>
      <c r="F13" s="355"/>
      <c r="G13" s="355"/>
      <c r="H13" s="355"/>
      <c r="I13" s="355"/>
      <c r="J13" s="355"/>
      <c r="K13" s="356"/>
      <c r="L13" s="4"/>
    </row>
    <row r="14" spans="1:12" x14ac:dyDescent="0.25">
      <c r="L14" s="4"/>
    </row>
    <row r="15" spans="1:12" x14ac:dyDescent="0.25">
      <c r="L15" s="4"/>
    </row>
    <row r="16" spans="1:12" x14ac:dyDescent="0.25">
      <c r="B16" s="19"/>
      <c r="C16" s="19"/>
      <c r="D16" s="19"/>
      <c r="E16" s="19"/>
      <c r="F16" s="19"/>
      <c r="G16" s="19"/>
      <c r="H16" s="19"/>
      <c r="I16" s="19"/>
      <c r="J16" s="19"/>
      <c r="K16" s="19"/>
      <c r="L16" s="4"/>
    </row>
    <row r="17" spans="2:12" x14ac:dyDescent="0.25">
      <c r="B17" s="19"/>
      <c r="C17" s="19"/>
      <c r="D17" s="19"/>
      <c r="E17" s="19"/>
      <c r="F17" s="19"/>
      <c r="G17" s="19"/>
      <c r="H17" s="19"/>
      <c r="I17" s="19"/>
      <c r="J17" s="19"/>
      <c r="K17" s="19"/>
      <c r="L17" s="4"/>
    </row>
    <row r="18" spans="2:12" x14ac:dyDescent="0.25">
      <c r="B18" s="20"/>
      <c r="C18" s="20"/>
      <c r="D18" s="20"/>
      <c r="E18" s="20"/>
      <c r="F18" s="20"/>
      <c r="G18" s="20"/>
      <c r="H18" s="20"/>
      <c r="I18" s="20"/>
      <c r="J18" s="20"/>
      <c r="K18" s="20"/>
      <c r="L18" s="4"/>
    </row>
    <row r="19" spans="2:12" x14ac:dyDescent="0.25">
      <c r="B19" s="5"/>
      <c r="C19" s="5"/>
      <c r="D19" s="5"/>
      <c r="E19" s="5"/>
      <c r="F19" s="5"/>
      <c r="G19" s="5"/>
      <c r="H19" s="5"/>
      <c r="I19" s="5"/>
      <c r="J19" s="5"/>
      <c r="K19" s="5"/>
      <c r="L19" s="4"/>
    </row>
    <row r="20" spans="2:12" x14ac:dyDescent="0.25">
      <c r="B20" s="21"/>
      <c r="C20" s="22"/>
      <c r="D20" s="22"/>
      <c r="E20" s="22"/>
      <c r="F20" s="22"/>
      <c r="G20" s="22"/>
      <c r="H20" s="22"/>
      <c r="I20" s="22"/>
      <c r="J20" s="22"/>
      <c r="K20" s="22"/>
      <c r="L20" s="4"/>
    </row>
    <row r="21" spans="2:12" x14ac:dyDescent="0.25">
      <c r="B21" s="334"/>
      <c r="C21" s="334"/>
      <c r="D21" s="334"/>
      <c r="E21" s="334"/>
      <c r="F21" s="334"/>
      <c r="G21" s="334"/>
      <c r="H21" s="334"/>
      <c r="I21" s="334"/>
      <c r="J21" s="334"/>
      <c r="K21" s="334"/>
      <c r="L21" s="4"/>
    </row>
    <row r="22" spans="2:12" x14ac:dyDescent="0.25">
      <c r="B22" s="9"/>
      <c r="C22" s="10"/>
      <c r="D22" s="10"/>
      <c r="E22" s="10"/>
      <c r="F22" s="10"/>
      <c r="G22" s="10"/>
      <c r="H22" s="10"/>
      <c r="I22" s="10"/>
      <c r="J22" s="10"/>
      <c r="K22" s="10"/>
      <c r="L22" s="4"/>
    </row>
    <row r="23" spans="2:12" x14ac:dyDescent="0.25">
      <c r="B23" s="354"/>
      <c r="C23" s="333"/>
      <c r="D23" s="333"/>
      <c r="E23" s="333"/>
      <c r="F23" s="333"/>
      <c r="G23" s="333"/>
      <c r="H23" s="333"/>
      <c r="I23" s="333"/>
      <c r="J23" s="333"/>
      <c r="K23" s="333"/>
      <c r="L23" s="4"/>
    </row>
    <row r="24" spans="2:12" x14ac:dyDescent="0.25">
      <c r="B24" s="333"/>
      <c r="C24" s="333"/>
      <c r="D24" s="333"/>
      <c r="E24" s="333"/>
      <c r="F24" s="333"/>
      <c r="G24" s="333"/>
      <c r="H24" s="333"/>
      <c r="I24" s="333"/>
      <c r="J24" s="333"/>
      <c r="K24" s="333"/>
      <c r="L24" s="4"/>
    </row>
    <row r="25" spans="2:12" x14ac:dyDescent="0.25">
      <c r="B25" s="333"/>
      <c r="C25" s="333"/>
      <c r="D25" s="333"/>
      <c r="E25" s="333"/>
      <c r="F25" s="333"/>
      <c r="G25" s="333"/>
      <c r="H25" s="333"/>
      <c r="I25" s="333"/>
      <c r="J25" s="333"/>
      <c r="K25" s="333"/>
      <c r="L25" s="4"/>
    </row>
    <row r="26" spans="2:12" x14ac:dyDescent="0.25">
      <c r="B26" s="333"/>
      <c r="C26" s="333"/>
      <c r="D26" s="333"/>
      <c r="E26" s="333"/>
      <c r="F26" s="333"/>
      <c r="G26" s="333"/>
      <c r="H26" s="333"/>
      <c r="I26" s="333"/>
      <c r="J26" s="333"/>
      <c r="K26" s="333"/>
      <c r="L26" s="4"/>
    </row>
    <row r="27" spans="2:12" ht="12.75" customHeight="1" x14ac:dyDescent="0.25">
      <c r="B27" s="23"/>
      <c r="C27" s="24"/>
      <c r="D27" s="24"/>
      <c r="E27" s="24"/>
      <c r="F27" s="24"/>
      <c r="G27" s="24"/>
      <c r="H27" s="24"/>
      <c r="I27" s="24"/>
      <c r="J27" s="24"/>
      <c r="K27" s="24"/>
      <c r="L27" s="4"/>
    </row>
    <row r="28" spans="2:12" x14ac:dyDescent="0.25">
      <c r="B28" s="24"/>
      <c r="C28" s="24"/>
      <c r="D28" s="24"/>
      <c r="E28" s="24"/>
      <c r="F28" s="24"/>
      <c r="G28" s="24"/>
      <c r="H28" s="24"/>
      <c r="I28" s="24"/>
      <c r="J28" s="24"/>
      <c r="K28" s="24"/>
      <c r="L28" s="4"/>
    </row>
    <row r="29" spans="2:12" x14ac:dyDescent="0.25">
      <c r="B29" s="24"/>
      <c r="C29" s="24"/>
      <c r="D29" s="24"/>
      <c r="E29" s="24"/>
      <c r="F29" s="24"/>
      <c r="G29" s="24"/>
      <c r="H29" s="24"/>
      <c r="I29" s="24"/>
      <c r="J29" s="24"/>
      <c r="K29" s="24"/>
      <c r="L29" s="4"/>
    </row>
    <row r="30" spans="2:12" x14ac:dyDescent="0.25">
      <c r="B30" s="24"/>
      <c r="C30" s="24"/>
      <c r="D30" s="24"/>
      <c r="E30" s="24"/>
      <c r="F30" s="24"/>
      <c r="G30" s="24"/>
      <c r="H30" s="24"/>
      <c r="I30" s="24"/>
      <c r="J30" s="24"/>
      <c r="K30" s="24"/>
      <c r="L30" s="4"/>
    </row>
    <row r="31" spans="2:12" x14ac:dyDescent="0.25">
      <c r="B31" s="24"/>
      <c r="C31" s="24"/>
      <c r="D31" s="24"/>
      <c r="E31" s="24"/>
      <c r="F31" s="24"/>
      <c r="G31" s="24"/>
      <c r="H31" s="24"/>
      <c r="I31" s="24"/>
      <c r="J31" s="24"/>
      <c r="K31" s="24"/>
      <c r="L31" s="4"/>
    </row>
    <row r="32" spans="2:12" x14ac:dyDescent="0.25">
      <c r="B32" s="24"/>
      <c r="C32" s="24"/>
      <c r="D32" s="24"/>
      <c r="E32" s="24"/>
      <c r="F32" s="24"/>
      <c r="G32" s="24"/>
      <c r="H32" s="24"/>
      <c r="I32" s="24"/>
      <c r="J32" s="24"/>
      <c r="K32" s="24"/>
      <c r="L32" s="4"/>
    </row>
    <row r="33" spans="2:12" x14ac:dyDescent="0.25">
      <c r="B33" s="24"/>
      <c r="C33" s="24"/>
      <c r="D33" s="24"/>
      <c r="E33" s="24"/>
      <c r="F33" s="24"/>
      <c r="G33" s="24"/>
      <c r="H33" s="24"/>
      <c r="I33" s="24"/>
      <c r="J33" s="24"/>
      <c r="K33" s="24"/>
      <c r="L33" s="4"/>
    </row>
    <row r="34" spans="2:12" x14ac:dyDescent="0.25">
      <c r="B34" s="24"/>
      <c r="C34" s="24"/>
      <c r="D34" s="24"/>
      <c r="E34" s="24"/>
      <c r="F34" s="24"/>
      <c r="G34" s="24"/>
      <c r="H34" s="24"/>
      <c r="I34" s="24"/>
      <c r="J34" s="24"/>
      <c r="K34" s="24"/>
      <c r="L34" s="4"/>
    </row>
    <row r="35" spans="2:12" x14ac:dyDescent="0.25">
      <c r="B35" s="24"/>
      <c r="C35" s="24"/>
      <c r="D35" s="24"/>
      <c r="E35" s="24"/>
      <c r="F35" s="24"/>
      <c r="G35" s="24"/>
      <c r="H35" s="24"/>
      <c r="I35" s="24"/>
      <c r="J35" s="24"/>
      <c r="K35" s="24"/>
      <c r="L35" s="4"/>
    </row>
    <row r="36" spans="2:12" x14ac:dyDescent="0.25">
      <c r="B36" s="24"/>
      <c r="C36" s="24"/>
      <c r="D36" s="24"/>
      <c r="E36" s="24"/>
      <c r="F36" s="24"/>
      <c r="G36" s="24"/>
      <c r="H36" s="24"/>
      <c r="I36" s="24"/>
      <c r="J36" s="24"/>
      <c r="K36" s="24"/>
      <c r="L36" s="4"/>
    </row>
    <row r="37" spans="2:12" x14ac:dyDescent="0.25">
      <c r="B37" s="24"/>
      <c r="C37" s="24"/>
      <c r="D37" s="24"/>
      <c r="E37" s="24"/>
      <c r="F37" s="24"/>
      <c r="G37" s="24"/>
      <c r="H37" s="24"/>
      <c r="I37" s="24"/>
      <c r="J37" s="24"/>
      <c r="K37" s="24"/>
      <c r="L37" s="4"/>
    </row>
    <row r="38" spans="2:12" x14ac:dyDescent="0.25">
      <c r="B38" s="24"/>
      <c r="C38" s="24"/>
      <c r="D38" s="24"/>
      <c r="E38" s="24"/>
      <c r="F38" s="24"/>
      <c r="G38" s="24"/>
      <c r="H38" s="24"/>
      <c r="I38" s="24"/>
      <c r="J38" s="24"/>
      <c r="K38" s="24"/>
      <c r="L38" s="4"/>
    </row>
    <row r="39" spans="2:12" ht="13.5" customHeight="1" x14ac:dyDescent="0.25">
      <c r="B39" s="24"/>
      <c r="C39" s="24"/>
      <c r="D39" s="24"/>
      <c r="E39" s="24"/>
      <c r="F39" s="24"/>
      <c r="G39" s="24"/>
      <c r="H39" s="24"/>
      <c r="I39" s="24"/>
      <c r="J39" s="24"/>
      <c r="K39" s="24"/>
      <c r="L39" s="4"/>
    </row>
    <row r="40" spans="2:12" ht="14.25" customHeight="1" x14ac:dyDescent="0.25">
      <c r="B40" s="340"/>
      <c r="C40" s="340"/>
      <c r="D40" s="340"/>
      <c r="E40" s="340"/>
      <c r="F40" s="340"/>
      <c r="G40" s="340"/>
      <c r="H40" s="340"/>
      <c r="I40" s="340"/>
      <c r="J40" s="340"/>
      <c r="K40" s="340"/>
      <c r="L40" s="4"/>
    </row>
    <row r="41" spans="2:12" x14ac:dyDescent="0.25">
      <c r="B41" s="14"/>
      <c r="C41" s="14"/>
      <c r="D41" s="14"/>
      <c r="E41" s="14"/>
      <c r="F41" s="14"/>
      <c r="G41" s="14"/>
      <c r="H41" s="14"/>
      <c r="I41" s="14"/>
      <c r="J41" s="14"/>
      <c r="K41" s="14"/>
      <c r="L41" s="4"/>
    </row>
    <row r="42" spans="2:12" x14ac:dyDescent="0.25">
      <c r="L42" s="4"/>
    </row>
    <row r="43" spans="2:12" ht="12.75" customHeight="1" x14ac:dyDescent="0.25">
      <c r="B43" s="339" t="s">
        <v>66</v>
      </c>
      <c r="C43" s="339"/>
      <c r="D43" s="339"/>
      <c r="E43" s="339"/>
      <c r="F43" s="339"/>
      <c r="G43" s="339"/>
      <c r="H43" s="339"/>
      <c r="I43" s="339"/>
      <c r="J43" s="339"/>
      <c r="K43" s="339"/>
      <c r="L43" s="4"/>
    </row>
    <row r="44" spans="2:12" x14ac:dyDescent="0.25">
      <c r="B44" s="345"/>
      <c r="C44" s="345"/>
      <c r="D44" s="345"/>
      <c r="E44" s="345"/>
      <c r="F44" s="345"/>
      <c r="G44" s="345"/>
      <c r="H44" s="345"/>
      <c r="I44" s="345"/>
      <c r="J44" s="345"/>
      <c r="K44" s="345"/>
      <c r="L44" s="4"/>
    </row>
    <row r="45" spans="2:12" x14ac:dyDescent="0.25">
      <c r="B45" s="345"/>
      <c r="C45" s="345"/>
      <c r="D45" s="345"/>
      <c r="E45" s="345"/>
      <c r="F45" s="345"/>
      <c r="G45" s="345"/>
      <c r="H45" s="345"/>
      <c r="I45" s="345"/>
      <c r="J45" s="345"/>
      <c r="K45" s="345"/>
      <c r="L45" s="4"/>
    </row>
    <row r="46" spans="2:12" x14ac:dyDescent="0.25">
      <c r="B46" s="345"/>
      <c r="C46" s="345"/>
      <c r="D46" s="345"/>
      <c r="E46" s="345"/>
      <c r="F46" s="345"/>
      <c r="G46" s="345"/>
      <c r="H46" s="345"/>
      <c r="I46" s="345"/>
      <c r="J46" s="345"/>
      <c r="K46" s="345"/>
      <c r="L46" s="4"/>
    </row>
    <row r="47" spans="2:12" x14ac:dyDescent="0.25">
      <c r="B47" s="345"/>
      <c r="C47" s="345"/>
      <c r="D47" s="345"/>
      <c r="E47" s="345"/>
      <c r="F47" s="345"/>
      <c r="G47" s="345"/>
      <c r="H47" s="345"/>
      <c r="I47" s="345"/>
      <c r="J47" s="345"/>
      <c r="K47" s="345"/>
      <c r="L47" s="4"/>
    </row>
    <row r="48" spans="2:12" ht="12.75" customHeight="1" x14ac:dyDescent="0.25">
      <c r="B48" s="335"/>
      <c r="C48" s="335"/>
      <c r="D48" s="335"/>
      <c r="E48" s="335"/>
      <c r="F48" s="335"/>
      <c r="G48" s="335"/>
      <c r="H48" s="335"/>
      <c r="I48" s="335"/>
      <c r="J48" s="335"/>
      <c r="K48" s="335"/>
      <c r="L48" s="4"/>
    </row>
    <row r="49" spans="2:13" ht="14.25" customHeight="1" x14ac:dyDescent="0.25">
      <c r="B49" s="335"/>
      <c r="C49" s="335"/>
      <c r="D49" s="335"/>
      <c r="E49" s="335"/>
      <c r="F49" s="335"/>
      <c r="G49" s="335"/>
      <c r="H49" s="335"/>
      <c r="I49" s="335"/>
      <c r="J49" s="335"/>
      <c r="K49" s="335"/>
      <c r="L49" s="4"/>
    </row>
    <row r="50" spans="2:13" x14ac:dyDescent="0.25">
      <c r="B50" s="335" t="s">
        <v>65</v>
      </c>
      <c r="C50" s="335"/>
      <c r="D50" s="335"/>
      <c r="E50" s="335"/>
      <c r="F50" s="335"/>
      <c r="G50" s="335"/>
      <c r="H50" s="335"/>
      <c r="I50" s="335"/>
      <c r="J50" s="335"/>
      <c r="K50" s="335"/>
      <c r="L50" s="4"/>
    </row>
    <row r="51" spans="2:13" x14ac:dyDescent="0.25">
      <c r="B51" s="21"/>
      <c r="C51" s="22"/>
      <c r="D51" s="22"/>
      <c r="E51" s="22"/>
      <c r="F51" s="22"/>
      <c r="G51" s="22"/>
      <c r="H51" s="22"/>
      <c r="I51" s="22"/>
      <c r="J51" s="22"/>
      <c r="K51" s="22"/>
      <c r="L51" s="4"/>
    </row>
    <row r="52" spans="2:13" x14ac:dyDescent="0.25">
      <c r="B52" s="357"/>
      <c r="C52" s="333"/>
      <c r="D52" s="333"/>
      <c r="E52" s="333"/>
      <c r="F52" s="333"/>
      <c r="G52" s="333"/>
      <c r="H52" s="333"/>
      <c r="I52" s="333"/>
      <c r="J52" s="333"/>
      <c r="K52" s="333"/>
      <c r="L52" s="4"/>
    </row>
    <row r="53" spans="2:13" s="1" customFormat="1" x14ac:dyDescent="0.25">
      <c r="B53" s="333"/>
      <c r="C53" s="333"/>
      <c r="D53" s="333"/>
      <c r="E53" s="333"/>
      <c r="F53" s="333"/>
      <c r="G53" s="333"/>
      <c r="H53" s="333"/>
      <c r="I53" s="333"/>
      <c r="J53" s="333"/>
      <c r="K53" s="333"/>
      <c r="L53" s="11"/>
      <c r="M53" s="17"/>
    </row>
    <row r="54" spans="2:13" s="1" customFormat="1" x14ac:dyDescent="0.25">
      <c r="B54" s="333"/>
      <c r="C54" s="333"/>
      <c r="D54" s="333"/>
      <c r="E54" s="333"/>
      <c r="F54" s="333"/>
      <c r="G54" s="333"/>
      <c r="H54" s="333"/>
      <c r="I54" s="333"/>
      <c r="J54" s="333"/>
      <c r="K54" s="333"/>
      <c r="L54" s="11"/>
      <c r="M54" s="17"/>
    </row>
    <row r="55" spans="2:13" s="1" customFormat="1" x14ac:dyDescent="0.25">
      <c r="B55" s="333"/>
      <c r="C55" s="333"/>
      <c r="D55" s="333"/>
      <c r="E55" s="333"/>
      <c r="F55" s="333"/>
      <c r="G55" s="333"/>
      <c r="H55" s="333"/>
      <c r="I55" s="333"/>
      <c r="J55" s="333"/>
      <c r="K55" s="333"/>
      <c r="L55" s="11"/>
      <c r="M55" s="17"/>
    </row>
    <row r="56" spans="2:13" s="1" customFormat="1" x14ac:dyDescent="0.25">
      <c r="B56" s="333"/>
      <c r="C56" s="333"/>
      <c r="D56" s="333"/>
      <c r="E56" s="333"/>
      <c r="F56" s="333"/>
      <c r="G56" s="333"/>
      <c r="H56" s="333"/>
      <c r="I56" s="333"/>
      <c r="J56" s="333"/>
      <c r="K56" s="333"/>
      <c r="L56" s="11"/>
      <c r="M56" s="17"/>
    </row>
    <row r="57" spans="2:13" s="1" customFormat="1" x14ac:dyDescent="0.25">
      <c r="B57" s="6"/>
      <c r="C57" s="6"/>
      <c r="D57" s="6"/>
      <c r="E57" s="6"/>
      <c r="F57" s="6"/>
      <c r="G57" s="6"/>
      <c r="H57" s="6"/>
      <c r="I57" s="6"/>
      <c r="J57" s="6"/>
      <c r="K57" s="6"/>
      <c r="L57" s="11"/>
      <c r="M57" s="17"/>
    </row>
    <row r="58" spans="2:13" x14ac:dyDescent="0.25">
      <c r="B58" s="358"/>
      <c r="C58" s="359"/>
      <c r="D58" s="359"/>
      <c r="E58" s="359"/>
      <c r="F58" s="359"/>
      <c r="G58" s="359"/>
      <c r="H58" s="359"/>
      <c r="I58" s="359"/>
      <c r="J58" s="359"/>
      <c r="K58" s="359"/>
      <c r="L58" s="4"/>
    </row>
    <row r="59" spans="2:13" x14ac:dyDescent="0.25">
      <c r="B59" s="359"/>
      <c r="C59" s="359"/>
      <c r="D59" s="359"/>
      <c r="E59" s="359"/>
      <c r="F59" s="359"/>
      <c r="G59" s="359"/>
      <c r="H59" s="359"/>
      <c r="I59" s="359"/>
      <c r="J59" s="359"/>
      <c r="K59" s="359"/>
      <c r="L59" s="4"/>
    </row>
    <row r="60" spans="2:13" x14ac:dyDescent="0.25">
      <c r="B60" s="359"/>
      <c r="C60" s="359"/>
      <c r="D60" s="359"/>
      <c r="E60" s="359"/>
      <c r="F60" s="359"/>
      <c r="G60" s="359"/>
      <c r="H60" s="359"/>
      <c r="I60" s="359"/>
      <c r="J60" s="359"/>
      <c r="K60" s="359"/>
      <c r="L60" s="4"/>
    </row>
    <row r="61" spans="2:13" x14ac:dyDescent="0.25">
      <c r="B61" s="360"/>
      <c r="C61" s="360"/>
      <c r="D61" s="360"/>
      <c r="E61" s="360"/>
      <c r="F61" s="360"/>
      <c r="G61" s="360"/>
      <c r="H61" s="360"/>
      <c r="I61" s="360"/>
      <c r="J61" s="360"/>
      <c r="K61" s="360"/>
      <c r="L61" s="4"/>
    </row>
    <row r="62" spans="2:13" x14ac:dyDescent="0.25">
      <c r="B62" s="330"/>
      <c r="C62" s="331"/>
      <c r="D62" s="331"/>
      <c r="E62" s="331"/>
      <c r="F62" s="331"/>
      <c r="G62" s="331"/>
      <c r="H62" s="331"/>
      <c r="I62" s="331"/>
      <c r="J62" s="331"/>
      <c r="K62" s="331"/>
      <c r="L62" s="4"/>
    </row>
    <row r="63" spans="2:13" x14ac:dyDescent="0.25">
      <c r="B63" s="331"/>
      <c r="C63" s="331"/>
      <c r="D63" s="331"/>
      <c r="E63" s="331"/>
      <c r="F63" s="331"/>
      <c r="G63" s="331"/>
      <c r="H63" s="331"/>
      <c r="I63" s="331"/>
      <c r="J63" s="331"/>
      <c r="K63" s="331"/>
      <c r="L63" s="4"/>
    </row>
    <row r="64" spans="2:13" x14ac:dyDescent="0.25">
      <c r="B64" s="338"/>
      <c r="C64" s="331"/>
      <c r="D64" s="331"/>
      <c r="E64" s="331"/>
      <c r="F64" s="331"/>
      <c r="G64" s="331"/>
      <c r="H64" s="331"/>
      <c r="I64" s="331"/>
      <c r="J64" s="331"/>
      <c r="K64" s="331"/>
      <c r="L64" s="4"/>
    </row>
    <row r="65" spans="2:12" x14ac:dyDescent="0.25">
      <c r="B65" s="330"/>
      <c r="C65" s="331"/>
      <c r="D65" s="331"/>
      <c r="E65" s="331"/>
      <c r="F65" s="331"/>
      <c r="G65" s="331"/>
      <c r="H65" s="331"/>
      <c r="I65" s="331"/>
      <c r="J65" s="331"/>
      <c r="K65" s="331"/>
      <c r="L65" s="4"/>
    </row>
    <row r="66" spans="2:12" x14ac:dyDescent="0.25">
      <c r="B66" s="330"/>
      <c r="C66" s="331"/>
      <c r="D66" s="331"/>
      <c r="E66" s="331"/>
      <c r="F66" s="331"/>
      <c r="G66" s="331"/>
      <c r="H66" s="331"/>
      <c r="I66" s="331"/>
      <c r="J66" s="331"/>
      <c r="K66" s="331"/>
      <c r="L66" s="4"/>
    </row>
    <row r="67" spans="2:12" x14ac:dyDescent="0.25">
      <c r="B67" s="331"/>
      <c r="C67" s="331"/>
      <c r="D67" s="331"/>
      <c r="E67" s="331"/>
      <c r="F67" s="331"/>
      <c r="G67" s="331"/>
      <c r="H67" s="331"/>
      <c r="I67" s="331"/>
      <c r="J67" s="331"/>
      <c r="K67" s="331"/>
      <c r="L67" s="4"/>
    </row>
    <row r="68" spans="2:12" x14ac:dyDescent="0.25">
      <c r="B68" s="331"/>
      <c r="C68" s="331"/>
      <c r="D68" s="331"/>
      <c r="E68" s="331"/>
      <c r="F68" s="331"/>
      <c r="G68" s="331"/>
      <c r="H68" s="331"/>
      <c r="I68" s="331"/>
      <c r="J68" s="331"/>
      <c r="K68" s="331"/>
      <c r="L68" s="4"/>
    </row>
    <row r="69" spans="2:12" x14ac:dyDescent="0.25">
      <c r="B69" s="330"/>
      <c r="C69" s="331"/>
      <c r="D69" s="331"/>
      <c r="E69" s="331"/>
      <c r="F69" s="331"/>
      <c r="G69" s="331"/>
      <c r="H69" s="331"/>
      <c r="I69" s="331"/>
      <c r="J69" s="331"/>
      <c r="K69" s="331"/>
      <c r="L69" s="4"/>
    </row>
    <row r="70" spans="2:12" x14ac:dyDescent="0.25">
      <c r="B70" s="331"/>
      <c r="C70" s="331"/>
      <c r="D70" s="331"/>
      <c r="E70" s="331"/>
      <c r="F70" s="331"/>
      <c r="G70" s="331"/>
      <c r="H70" s="331"/>
      <c r="I70" s="331"/>
      <c r="J70" s="331"/>
      <c r="K70" s="331"/>
      <c r="L70" s="4"/>
    </row>
    <row r="71" spans="2:12" x14ac:dyDescent="0.25">
      <c r="B71" s="331"/>
      <c r="C71" s="331"/>
      <c r="D71" s="331"/>
      <c r="E71" s="331"/>
      <c r="F71" s="331"/>
      <c r="G71" s="331"/>
      <c r="H71" s="331"/>
      <c r="I71" s="331"/>
      <c r="J71" s="331"/>
      <c r="K71" s="331"/>
      <c r="L71" s="4"/>
    </row>
    <row r="72" spans="2:12" x14ac:dyDescent="0.25">
      <c r="B72" s="331"/>
      <c r="C72" s="331"/>
      <c r="D72" s="331"/>
      <c r="E72" s="331"/>
      <c r="F72" s="331"/>
      <c r="G72" s="331"/>
      <c r="H72" s="331"/>
      <c r="I72" s="331"/>
      <c r="J72" s="331"/>
      <c r="K72" s="331"/>
      <c r="L72" s="4"/>
    </row>
    <row r="73" spans="2:12" x14ac:dyDescent="0.25">
      <c r="B73" s="330"/>
      <c r="C73" s="331"/>
      <c r="D73" s="331"/>
      <c r="E73" s="331"/>
      <c r="F73" s="331"/>
      <c r="G73" s="331"/>
      <c r="H73" s="331"/>
      <c r="I73" s="331"/>
      <c r="J73" s="331"/>
      <c r="K73" s="331"/>
      <c r="L73" s="4"/>
    </row>
    <row r="74" spans="2:12" x14ac:dyDescent="0.25">
      <c r="B74" s="330"/>
      <c r="C74" s="331"/>
      <c r="D74" s="331"/>
      <c r="E74" s="331"/>
      <c r="F74" s="331"/>
      <c r="G74" s="331"/>
      <c r="H74" s="331"/>
      <c r="I74" s="331"/>
      <c r="J74" s="331"/>
      <c r="K74" s="331"/>
      <c r="L74" s="4"/>
    </row>
    <row r="75" spans="2:12" x14ac:dyDescent="0.25">
      <c r="B75" s="331"/>
      <c r="C75" s="331"/>
      <c r="D75" s="331"/>
      <c r="E75" s="331"/>
      <c r="F75" s="331"/>
      <c r="G75" s="331"/>
      <c r="H75" s="331"/>
      <c r="I75" s="331"/>
      <c r="J75" s="331"/>
      <c r="K75" s="331"/>
      <c r="L75" s="4"/>
    </row>
    <row r="76" spans="2:12" x14ac:dyDescent="0.25">
      <c r="B76" s="331"/>
      <c r="C76" s="331"/>
      <c r="D76" s="331"/>
      <c r="E76" s="331"/>
      <c r="F76" s="331"/>
      <c r="G76" s="331"/>
      <c r="H76" s="331"/>
      <c r="I76" s="331"/>
      <c r="J76" s="331"/>
      <c r="K76" s="331"/>
      <c r="L76" s="4"/>
    </row>
    <row r="77" spans="2:12" x14ac:dyDescent="0.25">
      <c r="B77" s="330"/>
      <c r="C77" s="331"/>
      <c r="D77" s="331"/>
      <c r="E77" s="331"/>
      <c r="F77" s="331"/>
      <c r="G77" s="331"/>
      <c r="H77" s="331"/>
      <c r="I77" s="331"/>
      <c r="J77" s="331"/>
      <c r="K77" s="331"/>
      <c r="L77" s="4"/>
    </row>
    <row r="78" spans="2:12" x14ac:dyDescent="0.25">
      <c r="B78" s="331"/>
      <c r="C78" s="331"/>
      <c r="D78" s="331"/>
      <c r="E78" s="331"/>
      <c r="F78" s="331"/>
      <c r="G78" s="331"/>
      <c r="H78" s="331"/>
      <c r="I78" s="331"/>
      <c r="J78" s="331"/>
      <c r="K78" s="331"/>
      <c r="L78" s="4"/>
    </row>
    <row r="79" spans="2:12" x14ac:dyDescent="0.25">
      <c r="B79" s="13"/>
      <c r="C79" s="13"/>
      <c r="D79" s="13"/>
      <c r="E79" s="13"/>
      <c r="F79" s="13"/>
      <c r="G79" s="13"/>
      <c r="H79" s="13"/>
      <c r="I79" s="13"/>
      <c r="J79" s="13"/>
      <c r="K79" s="13"/>
      <c r="L79" s="4"/>
    </row>
    <row r="80" spans="2:12" x14ac:dyDescent="0.25">
      <c r="B80" s="330"/>
      <c r="C80" s="331"/>
      <c r="D80" s="331"/>
      <c r="E80" s="331"/>
      <c r="F80" s="331"/>
      <c r="G80" s="331"/>
      <c r="H80" s="331"/>
      <c r="I80" s="331"/>
      <c r="J80" s="331"/>
      <c r="K80" s="331"/>
      <c r="L80" s="4"/>
    </row>
    <row r="81" spans="2:12" x14ac:dyDescent="0.25">
      <c r="B81" s="331"/>
      <c r="C81" s="331"/>
      <c r="D81" s="331"/>
      <c r="E81" s="331"/>
      <c r="F81" s="331"/>
      <c r="G81" s="331"/>
      <c r="H81" s="331"/>
      <c r="I81" s="331"/>
      <c r="J81" s="331"/>
      <c r="K81" s="331"/>
      <c r="L81" s="4"/>
    </row>
    <row r="82" spans="2:12" x14ac:dyDescent="0.25">
      <c r="B82" s="331"/>
      <c r="C82" s="331"/>
      <c r="D82" s="331"/>
      <c r="E82" s="331"/>
      <c r="F82" s="331"/>
      <c r="G82" s="331"/>
      <c r="H82" s="331"/>
      <c r="I82" s="331"/>
      <c r="J82" s="331"/>
      <c r="K82" s="331"/>
      <c r="L82" s="4"/>
    </row>
    <row r="83" spans="2:12" x14ac:dyDescent="0.25">
      <c r="B83" s="331"/>
      <c r="C83" s="331"/>
      <c r="D83" s="331"/>
      <c r="E83" s="331"/>
      <c r="F83" s="331"/>
      <c r="G83" s="331"/>
      <c r="H83" s="331"/>
      <c r="I83" s="331"/>
      <c r="J83" s="331"/>
      <c r="K83" s="331"/>
      <c r="L83" s="4"/>
    </row>
    <row r="84" spans="2:12" x14ac:dyDescent="0.25">
      <c r="B84" s="331"/>
      <c r="C84" s="331"/>
      <c r="D84" s="331"/>
      <c r="E84" s="331"/>
      <c r="F84" s="331"/>
      <c r="G84" s="331"/>
      <c r="H84" s="331"/>
      <c r="I84" s="331"/>
      <c r="J84" s="331"/>
      <c r="K84" s="331"/>
      <c r="L84" s="4"/>
    </row>
    <row r="85" spans="2:12" x14ac:dyDescent="0.25">
      <c r="B85" s="331"/>
      <c r="C85" s="331"/>
      <c r="D85" s="331"/>
      <c r="E85" s="331"/>
      <c r="F85" s="331"/>
      <c r="G85" s="331"/>
      <c r="H85" s="331"/>
      <c r="I85" s="331"/>
      <c r="J85" s="331"/>
      <c r="K85" s="331"/>
      <c r="L85" s="4"/>
    </row>
    <row r="86" spans="2:12" x14ac:dyDescent="0.25">
      <c r="B86" s="331"/>
      <c r="C86" s="331"/>
      <c r="D86" s="331"/>
      <c r="E86" s="331"/>
      <c r="F86" s="331"/>
      <c r="G86" s="331"/>
      <c r="H86" s="331"/>
      <c r="I86" s="331"/>
      <c r="J86" s="331"/>
      <c r="K86" s="331"/>
      <c r="L86" s="4"/>
    </row>
    <row r="87" spans="2:12" x14ac:dyDescent="0.25">
      <c r="B87" s="331"/>
      <c r="C87" s="331"/>
      <c r="D87" s="331"/>
      <c r="E87" s="331"/>
      <c r="F87" s="331"/>
      <c r="G87" s="331"/>
      <c r="H87" s="331"/>
      <c r="I87" s="331"/>
      <c r="J87" s="331"/>
      <c r="K87" s="331"/>
      <c r="L87" s="4"/>
    </row>
    <row r="88" spans="2:12" x14ac:dyDescent="0.25">
      <c r="B88" s="336"/>
      <c r="C88" s="337"/>
      <c r="D88" s="337"/>
      <c r="E88" s="337"/>
      <c r="F88" s="337"/>
      <c r="G88" s="337"/>
      <c r="H88" s="337"/>
      <c r="I88" s="337"/>
      <c r="J88" s="337"/>
      <c r="K88" s="337"/>
      <c r="L88" s="4"/>
    </row>
    <row r="89" spans="2:12" x14ac:dyDescent="0.25">
      <c r="B89" s="337"/>
      <c r="C89" s="337"/>
      <c r="D89" s="337"/>
      <c r="E89" s="337"/>
      <c r="F89" s="337"/>
      <c r="G89" s="337"/>
      <c r="H89" s="337"/>
      <c r="I89" s="337"/>
      <c r="J89" s="337"/>
      <c r="K89" s="337"/>
      <c r="L89" s="4"/>
    </row>
    <row r="90" spans="2:12" x14ac:dyDescent="0.25">
      <c r="B90" s="337"/>
      <c r="C90" s="337"/>
      <c r="D90" s="337"/>
      <c r="E90" s="337"/>
      <c r="F90" s="337"/>
      <c r="G90" s="337"/>
      <c r="H90" s="337"/>
      <c r="I90" s="337"/>
      <c r="J90" s="337"/>
      <c r="K90" s="337"/>
      <c r="L90" s="4"/>
    </row>
    <row r="91" spans="2:12" x14ac:dyDescent="0.25">
      <c r="B91" s="337"/>
      <c r="C91" s="337"/>
      <c r="D91" s="337"/>
      <c r="E91" s="337"/>
      <c r="F91" s="337"/>
      <c r="G91" s="337"/>
      <c r="H91" s="337"/>
      <c r="I91" s="337"/>
      <c r="J91" s="337"/>
      <c r="K91" s="337"/>
      <c r="L91" s="4"/>
    </row>
    <row r="92" spans="2:12" x14ac:dyDescent="0.25">
      <c r="B92" s="337"/>
      <c r="C92" s="337"/>
      <c r="D92" s="337"/>
      <c r="E92" s="337"/>
      <c r="F92" s="337"/>
      <c r="G92" s="337"/>
      <c r="H92" s="337"/>
      <c r="I92" s="337"/>
      <c r="J92" s="337"/>
      <c r="K92" s="337"/>
      <c r="L92" s="4"/>
    </row>
    <row r="93" spans="2:12" x14ac:dyDescent="0.25">
      <c r="B93" s="337"/>
      <c r="C93" s="337"/>
      <c r="D93" s="337"/>
      <c r="E93" s="337"/>
      <c r="F93" s="337"/>
      <c r="G93" s="337"/>
      <c r="H93" s="337"/>
      <c r="I93" s="337"/>
      <c r="J93" s="337"/>
      <c r="K93" s="337"/>
      <c r="L93" s="4"/>
    </row>
    <row r="94" spans="2:12" x14ac:dyDescent="0.25">
      <c r="B94" s="337"/>
      <c r="C94" s="337"/>
      <c r="D94" s="337"/>
      <c r="E94" s="337"/>
      <c r="F94" s="337"/>
      <c r="G94" s="337"/>
      <c r="H94" s="337"/>
      <c r="I94" s="337"/>
      <c r="J94" s="337"/>
      <c r="K94" s="337"/>
      <c r="L94" s="4"/>
    </row>
    <row r="95" spans="2:12" x14ac:dyDescent="0.25">
      <c r="B95" s="337"/>
      <c r="C95" s="337"/>
      <c r="D95" s="337"/>
      <c r="E95" s="337"/>
      <c r="F95" s="337"/>
      <c r="G95" s="337"/>
      <c r="H95" s="337"/>
      <c r="I95" s="337"/>
      <c r="J95" s="337"/>
      <c r="K95" s="337"/>
      <c r="L95" s="4"/>
    </row>
    <row r="96" spans="2:12" x14ac:dyDescent="0.25">
      <c r="B96" s="330"/>
      <c r="C96" s="331"/>
      <c r="D96" s="331"/>
      <c r="E96" s="331"/>
      <c r="F96" s="331"/>
      <c r="G96" s="331"/>
      <c r="H96" s="331"/>
      <c r="I96" s="331"/>
      <c r="J96" s="331"/>
      <c r="K96" s="331"/>
      <c r="L96" s="4"/>
    </row>
    <row r="97" spans="2:12" x14ac:dyDescent="0.25">
      <c r="B97" s="330"/>
      <c r="C97" s="331"/>
      <c r="D97" s="331"/>
      <c r="E97" s="331"/>
      <c r="F97" s="331"/>
      <c r="G97" s="331"/>
      <c r="H97" s="331"/>
      <c r="I97" s="331"/>
      <c r="J97" s="331"/>
      <c r="K97" s="331"/>
      <c r="L97" s="4"/>
    </row>
    <row r="98" spans="2:12" x14ac:dyDescent="0.25">
      <c r="B98" s="331"/>
      <c r="C98" s="331"/>
      <c r="D98" s="331"/>
      <c r="E98" s="331"/>
      <c r="F98" s="331"/>
      <c r="G98" s="331"/>
      <c r="H98" s="331"/>
      <c r="I98" s="331"/>
      <c r="J98" s="331"/>
      <c r="K98" s="331"/>
      <c r="L98" s="4"/>
    </row>
    <row r="99" spans="2:12" x14ac:dyDescent="0.25">
      <c r="B99" s="338"/>
      <c r="C99" s="331"/>
      <c r="D99" s="331"/>
      <c r="E99" s="331"/>
      <c r="F99" s="331"/>
      <c r="G99" s="331"/>
      <c r="H99" s="331"/>
      <c r="I99" s="331"/>
      <c r="J99" s="331"/>
      <c r="K99" s="331"/>
      <c r="L99" s="4"/>
    </row>
    <row r="100" spans="2:12" x14ac:dyDescent="0.25">
      <c r="B100" s="330"/>
      <c r="C100" s="331"/>
      <c r="D100" s="331"/>
      <c r="E100" s="331"/>
      <c r="F100" s="331"/>
      <c r="G100" s="331"/>
      <c r="H100" s="331"/>
      <c r="I100" s="331"/>
      <c r="J100" s="331"/>
      <c r="K100" s="331"/>
      <c r="L100" s="4"/>
    </row>
    <row r="101" spans="2:12" x14ac:dyDescent="0.25">
      <c r="B101" s="331"/>
      <c r="C101" s="331"/>
      <c r="D101" s="331"/>
      <c r="E101" s="331"/>
      <c r="F101" s="331"/>
      <c r="G101" s="331"/>
      <c r="H101" s="331"/>
      <c r="I101" s="331"/>
      <c r="J101" s="331"/>
      <c r="K101" s="331"/>
      <c r="L101" s="4"/>
    </row>
    <row r="102" spans="2:12" x14ac:dyDescent="0.25">
      <c r="B102" s="331"/>
      <c r="C102" s="331"/>
      <c r="D102" s="331"/>
      <c r="E102" s="331"/>
      <c r="F102" s="331"/>
      <c r="G102" s="331"/>
      <c r="H102" s="331"/>
      <c r="I102" s="331"/>
      <c r="J102" s="331"/>
      <c r="K102" s="331"/>
      <c r="L102" s="4"/>
    </row>
    <row r="103" spans="2:12" x14ac:dyDescent="0.25">
      <c r="B103" s="330"/>
      <c r="C103" s="331"/>
      <c r="D103" s="331"/>
      <c r="E103" s="331"/>
      <c r="F103" s="331"/>
      <c r="G103" s="331"/>
      <c r="H103" s="331"/>
      <c r="I103" s="331"/>
      <c r="J103" s="331"/>
      <c r="K103" s="331"/>
      <c r="L103" s="4"/>
    </row>
    <row r="104" spans="2:12" x14ac:dyDescent="0.25">
      <c r="B104" s="331"/>
      <c r="C104" s="331"/>
      <c r="D104" s="331"/>
      <c r="E104" s="331"/>
      <c r="F104" s="331"/>
      <c r="G104" s="331"/>
      <c r="H104" s="331"/>
      <c r="I104" s="331"/>
      <c r="J104" s="331"/>
      <c r="K104" s="331"/>
      <c r="L104" s="4"/>
    </row>
    <row r="105" spans="2:12" x14ac:dyDescent="0.25">
      <c r="B105" s="331"/>
      <c r="C105" s="331"/>
      <c r="D105" s="331"/>
      <c r="E105" s="331"/>
      <c r="F105" s="331"/>
      <c r="G105" s="331"/>
      <c r="H105" s="331"/>
      <c r="I105" s="331"/>
      <c r="J105" s="331"/>
      <c r="K105" s="331"/>
      <c r="L105" s="4"/>
    </row>
    <row r="106" spans="2:12" x14ac:dyDescent="0.25">
      <c r="B106" s="331"/>
      <c r="C106" s="331"/>
      <c r="D106" s="331"/>
      <c r="E106" s="331"/>
      <c r="F106" s="331"/>
      <c r="G106" s="331"/>
      <c r="H106" s="331"/>
      <c r="I106" s="331"/>
      <c r="J106" s="331"/>
      <c r="K106" s="331"/>
      <c r="L106" s="4"/>
    </row>
    <row r="107" spans="2:12" x14ac:dyDescent="0.25">
      <c r="B107" s="330"/>
      <c r="C107" s="331"/>
      <c r="D107" s="331"/>
      <c r="E107" s="331"/>
      <c r="F107" s="331"/>
      <c r="G107" s="331"/>
      <c r="H107" s="331"/>
      <c r="I107" s="331"/>
      <c r="J107" s="331"/>
      <c r="K107" s="331"/>
      <c r="L107" s="4"/>
    </row>
    <row r="108" spans="2:12" x14ac:dyDescent="0.25">
      <c r="B108" s="330"/>
      <c r="C108" s="331"/>
      <c r="D108" s="331"/>
      <c r="E108" s="331"/>
      <c r="F108" s="331"/>
      <c r="G108" s="331"/>
      <c r="H108" s="331"/>
      <c r="I108" s="331"/>
      <c r="J108" s="331"/>
      <c r="K108" s="331"/>
      <c r="L108" s="4"/>
    </row>
    <row r="109" spans="2:12" x14ac:dyDescent="0.25">
      <c r="B109" s="331"/>
      <c r="C109" s="331"/>
      <c r="D109" s="331"/>
      <c r="E109" s="331"/>
      <c r="F109" s="331"/>
      <c r="G109" s="331"/>
      <c r="H109" s="331"/>
      <c r="I109" s="331"/>
      <c r="J109" s="331"/>
      <c r="K109" s="331"/>
      <c r="L109" s="4"/>
    </row>
    <row r="110" spans="2:12" x14ac:dyDescent="0.25">
      <c r="B110" s="331"/>
      <c r="C110" s="331"/>
      <c r="D110" s="331"/>
      <c r="E110" s="331"/>
      <c r="F110" s="331"/>
      <c r="G110" s="331"/>
      <c r="H110" s="331"/>
      <c r="I110" s="331"/>
      <c r="J110" s="331"/>
      <c r="K110" s="331"/>
      <c r="L110" s="4"/>
    </row>
    <row r="111" spans="2:12" x14ac:dyDescent="0.25">
      <c r="B111" s="331"/>
      <c r="C111" s="331"/>
      <c r="D111" s="331"/>
      <c r="E111" s="331"/>
      <c r="F111" s="331"/>
      <c r="G111" s="331"/>
      <c r="H111" s="331"/>
      <c r="I111" s="331"/>
      <c r="J111" s="331"/>
      <c r="K111" s="331"/>
      <c r="L111" s="4"/>
    </row>
    <row r="112" spans="2:12" x14ac:dyDescent="0.25">
      <c r="B112" s="330"/>
      <c r="C112" s="331"/>
      <c r="D112" s="331"/>
      <c r="E112" s="331"/>
      <c r="F112" s="331"/>
      <c r="G112" s="331"/>
      <c r="H112" s="331"/>
      <c r="I112" s="331"/>
      <c r="J112" s="331"/>
      <c r="K112" s="331"/>
      <c r="L112" s="4"/>
    </row>
    <row r="113" spans="2:12" x14ac:dyDescent="0.25">
      <c r="B113" s="331"/>
      <c r="C113" s="331"/>
      <c r="D113" s="331"/>
      <c r="E113" s="331"/>
      <c r="F113" s="331"/>
      <c r="G113" s="331"/>
      <c r="H113" s="331"/>
      <c r="I113" s="331"/>
      <c r="J113" s="331"/>
      <c r="K113" s="331"/>
      <c r="L113" s="4"/>
    </row>
    <row r="114" spans="2:12" x14ac:dyDescent="0.25">
      <c r="B114" s="330"/>
      <c r="C114" s="331"/>
      <c r="D114" s="331"/>
      <c r="E114" s="331"/>
      <c r="F114" s="331"/>
      <c r="G114" s="331"/>
      <c r="H114" s="331"/>
      <c r="I114" s="331"/>
      <c r="J114" s="331"/>
      <c r="K114" s="331"/>
      <c r="L114" s="4"/>
    </row>
    <row r="115" spans="2:12" x14ac:dyDescent="0.25">
      <c r="B115" s="331"/>
      <c r="C115" s="331"/>
      <c r="D115" s="331"/>
      <c r="E115" s="331"/>
      <c r="F115" s="331"/>
      <c r="G115" s="331"/>
      <c r="H115" s="331"/>
      <c r="I115" s="331"/>
      <c r="J115" s="331"/>
      <c r="K115" s="331"/>
      <c r="L115" s="4"/>
    </row>
    <row r="116" spans="2:12" x14ac:dyDescent="0.25">
      <c r="B116" s="331"/>
      <c r="C116" s="331"/>
      <c r="D116" s="331"/>
      <c r="E116" s="331"/>
      <c r="F116" s="331"/>
      <c r="G116" s="331"/>
      <c r="H116" s="331"/>
      <c r="I116" s="331"/>
      <c r="J116" s="331"/>
      <c r="K116" s="331"/>
      <c r="L116" s="4"/>
    </row>
    <row r="117" spans="2:12" x14ac:dyDescent="0.25">
      <c r="B117" s="331"/>
      <c r="C117" s="331"/>
      <c r="D117" s="331"/>
      <c r="E117" s="331"/>
      <c r="F117" s="331"/>
      <c r="G117" s="331"/>
      <c r="H117" s="331"/>
      <c r="I117" s="331"/>
      <c r="J117" s="331"/>
      <c r="K117" s="331"/>
      <c r="L117" s="4"/>
    </row>
    <row r="118" spans="2:12" x14ac:dyDescent="0.25">
      <c r="B118" s="331"/>
      <c r="C118" s="331"/>
      <c r="D118" s="331"/>
      <c r="E118" s="331"/>
      <c r="F118" s="331"/>
      <c r="G118" s="331"/>
      <c r="H118" s="331"/>
      <c r="I118" s="331"/>
      <c r="J118" s="331"/>
      <c r="K118" s="331"/>
      <c r="L118" s="4"/>
    </row>
    <row r="119" spans="2:12" x14ac:dyDescent="0.25">
      <c r="B119" s="331"/>
      <c r="C119" s="331"/>
      <c r="D119" s="331"/>
      <c r="E119" s="331"/>
      <c r="F119" s="331"/>
      <c r="G119" s="331"/>
      <c r="H119" s="331"/>
      <c r="I119" s="331"/>
      <c r="J119" s="331"/>
      <c r="K119" s="331"/>
      <c r="L119" s="4"/>
    </row>
    <row r="120" spans="2:12" x14ac:dyDescent="0.25">
      <c r="B120" s="331"/>
      <c r="C120" s="331"/>
      <c r="D120" s="331"/>
      <c r="E120" s="331"/>
      <c r="F120" s="331"/>
      <c r="G120" s="331"/>
      <c r="H120" s="331"/>
      <c r="I120" s="331"/>
      <c r="J120" s="331"/>
      <c r="K120" s="331"/>
      <c r="L120" s="4"/>
    </row>
    <row r="121" spans="2:12" x14ac:dyDescent="0.25">
      <c r="B121" s="330"/>
      <c r="C121" s="331"/>
      <c r="D121" s="331"/>
      <c r="E121" s="331"/>
      <c r="F121" s="331"/>
      <c r="G121" s="331"/>
      <c r="H121" s="331"/>
      <c r="I121" s="331"/>
      <c r="J121" s="331"/>
      <c r="K121" s="331"/>
      <c r="L121" s="4"/>
    </row>
    <row r="122" spans="2:12" x14ac:dyDescent="0.25">
      <c r="B122" s="331"/>
      <c r="C122" s="331"/>
      <c r="D122" s="331"/>
      <c r="E122" s="331"/>
      <c r="F122" s="331"/>
      <c r="G122" s="331"/>
      <c r="H122" s="331"/>
      <c r="I122" s="331"/>
      <c r="J122" s="331"/>
      <c r="K122" s="331"/>
      <c r="L122" s="4"/>
    </row>
    <row r="123" spans="2:12" x14ac:dyDescent="0.25">
      <c r="B123" s="331"/>
      <c r="C123" s="331"/>
      <c r="D123" s="331"/>
      <c r="E123" s="331"/>
      <c r="F123" s="331"/>
      <c r="G123" s="331"/>
      <c r="H123" s="331"/>
      <c r="I123" s="331"/>
      <c r="J123" s="331"/>
      <c r="K123" s="331"/>
      <c r="L123" s="4"/>
    </row>
    <row r="124" spans="2:12" x14ac:dyDescent="0.25">
      <c r="B124" s="331"/>
      <c r="C124" s="331"/>
      <c r="D124" s="331"/>
      <c r="E124" s="331"/>
      <c r="F124" s="331"/>
      <c r="G124" s="331"/>
      <c r="H124" s="331"/>
      <c r="I124" s="331"/>
      <c r="J124" s="331"/>
      <c r="K124" s="331"/>
      <c r="L124" s="4"/>
    </row>
    <row r="125" spans="2:12" x14ac:dyDescent="0.25">
      <c r="B125" s="331"/>
      <c r="C125" s="331"/>
      <c r="D125" s="331"/>
      <c r="E125" s="331"/>
      <c r="F125" s="331"/>
      <c r="G125" s="331"/>
      <c r="H125" s="331"/>
      <c r="I125" s="331"/>
      <c r="J125" s="331"/>
      <c r="K125" s="331"/>
      <c r="L125" s="4"/>
    </row>
    <row r="126" spans="2:12" x14ac:dyDescent="0.25">
      <c r="B126" s="8"/>
      <c r="C126" s="3"/>
      <c r="D126" s="3"/>
      <c r="E126" s="3"/>
      <c r="F126" s="3"/>
      <c r="G126" s="3"/>
      <c r="H126" s="3"/>
      <c r="I126" s="3"/>
      <c r="J126" s="3"/>
      <c r="K126" s="3"/>
      <c r="L126" s="4"/>
    </row>
    <row r="127" spans="2:12" x14ac:dyDescent="0.25">
      <c r="B127" s="21"/>
      <c r="C127" s="22"/>
      <c r="D127" s="22"/>
      <c r="E127" s="22"/>
      <c r="F127" s="22"/>
      <c r="G127" s="22"/>
      <c r="H127" s="22"/>
      <c r="I127" s="22"/>
      <c r="J127" s="22"/>
      <c r="K127" s="22"/>
      <c r="L127" s="4"/>
    </row>
    <row r="128" spans="2:12" x14ac:dyDescent="0.25">
      <c r="B128" s="332"/>
      <c r="C128" s="333"/>
      <c r="D128" s="333"/>
      <c r="E128" s="333"/>
      <c r="F128" s="333"/>
      <c r="G128" s="333"/>
      <c r="H128" s="333"/>
      <c r="I128" s="333"/>
      <c r="J128" s="333"/>
      <c r="K128" s="333"/>
      <c r="L128" s="4"/>
    </row>
    <row r="129" spans="2:12" x14ac:dyDescent="0.25">
      <c r="B129" s="333"/>
      <c r="C129" s="333"/>
      <c r="D129" s="333"/>
      <c r="E129" s="333"/>
      <c r="F129" s="333"/>
      <c r="G129" s="333"/>
      <c r="H129" s="333"/>
      <c r="I129" s="333"/>
      <c r="J129" s="333"/>
      <c r="K129" s="333"/>
      <c r="L129" s="4"/>
    </row>
    <row r="130" spans="2:12" x14ac:dyDescent="0.25">
      <c r="B130" s="333"/>
      <c r="C130" s="333"/>
      <c r="D130" s="333"/>
      <c r="E130" s="333"/>
      <c r="F130" s="333"/>
      <c r="G130" s="333"/>
      <c r="H130" s="333"/>
      <c r="I130" s="333"/>
      <c r="J130" s="333"/>
      <c r="K130" s="333"/>
      <c r="L130" s="4"/>
    </row>
    <row r="131" spans="2:12" x14ac:dyDescent="0.25">
      <c r="B131" s="333"/>
      <c r="C131" s="333"/>
      <c r="D131" s="333"/>
      <c r="E131" s="333"/>
      <c r="F131" s="333"/>
      <c r="G131" s="333"/>
      <c r="H131" s="333"/>
      <c r="I131" s="333"/>
      <c r="J131" s="333"/>
      <c r="K131" s="333"/>
      <c r="L131" s="4"/>
    </row>
    <row r="132" spans="2:12" x14ac:dyDescent="0.25">
      <c r="B132" s="333"/>
      <c r="C132" s="333"/>
      <c r="D132" s="333"/>
      <c r="E132" s="333"/>
      <c r="F132" s="333"/>
      <c r="G132" s="333"/>
      <c r="H132" s="333"/>
      <c r="I132" s="333"/>
      <c r="J132" s="333"/>
      <c r="K132" s="333"/>
      <c r="L132" s="4"/>
    </row>
    <row r="133" spans="2:12" x14ac:dyDescent="0.25">
      <c r="B133" s="333"/>
      <c r="C133" s="333"/>
      <c r="D133" s="333"/>
      <c r="E133" s="333"/>
      <c r="F133" s="333"/>
      <c r="G133" s="333"/>
      <c r="H133" s="333"/>
      <c r="I133" s="333"/>
      <c r="J133" s="333"/>
      <c r="K133" s="333"/>
      <c r="L133" s="4"/>
    </row>
    <row r="134" spans="2:12" x14ac:dyDescent="0.25">
      <c r="B134" s="6"/>
      <c r="C134" s="6"/>
      <c r="D134" s="6"/>
      <c r="E134" s="6"/>
      <c r="F134" s="6"/>
      <c r="G134" s="6"/>
      <c r="H134" s="6"/>
      <c r="I134" s="6"/>
      <c r="J134" s="6"/>
      <c r="K134" s="6"/>
      <c r="L134" s="4"/>
    </row>
    <row r="135" spans="2:12" x14ac:dyDescent="0.25">
      <c r="B135" s="332"/>
      <c r="C135" s="333"/>
      <c r="D135" s="333"/>
      <c r="E135" s="333"/>
      <c r="F135" s="333"/>
      <c r="G135" s="333"/>
      <c r="H135" s="333"/>
      <c r="I135" s="333"/>
      <c r="J135" s="333"/>
      <c r="K135" s="333"/>
      <c r="L135" s="4"/>
    </row>
    <row r="136" spans="2:12" x14ac:dyDescent="0.25">
      <c r="B136" s="333"/>
      <c r="C136" s="333"/>
      <c r="D136" s="333"/>
      <c r="E136" s="333"/>
      <c r="F136" s="333"/>
      <c r="G136" s="333"/>
      <c r="H136" s="333"/>
      <c r="I136" s="333"/>
      <c r="J136" s="333"/>
      <c r="K136" s="333"/>
      <c r="L136" s="4"/>
    </row>
    <row r="137" spans="2:12" x14ac:dyDescent="0.25">
      <c r="B137" s="333"/>
      <c r="C137" s="333"/>
      <c r="D137" s="333"/>
      <c r="E137" s="333"/>
      <c r="F137" s="333"/>
      <c r="G137" s="333"/>
      <c r="H137" s="333"/>
      <c r="I137" s="333"/>
      <c r="J137" s="333"/>
      <c r="K137" s="333"/>
      <c r="L137" s="4"/>
    </row>
    <row r="138" spans="2:12" x14ac:dyDescent="0.25">
      <c r="B138" s="6"/>
      <c r="C138" s="6"/>
      <c r="D138" s="6"/>
      <c r="E138" s="6"/>
      <c r="F138" s="6"/>
      <c r="G138" s="6"/>
      <c r="H138" s="6"/>
      <c r="I138" s="6"/>
      <c r="J138" s="6"/>
      <c r="K138" s="6"/>
      <c r="L138" s="4"/>
    </row>
    <row r="139" spans="2:12" x14ac:dyDescent="0.25">
      <c r="B139" s="332"/>
      <c r="C139" s="333"/>
      <c r="D139" s="333"/>
      <c r="E139" s="333"/>
      <c r="F139" s="333"/>
      <c r="G139" s="333"/>
      <c r="H139" s="333"/>
      <c r="I139" s="333"/>
      <c r="J139" s="333"/>
      <c r="K139" s="333"/>
      <c r="L139" s="4"/>
    </row>
    <row r="140" spans="2:12" x14ac:dyDescent="0.25">
      <c r="B140" s="333"/>
      <c r="C140" s="333"/>
      <c r="D140" s="333"/>
      <c r="E140" s="333"/>
      <c r="F140" s="333"/>
      <c r="G140" s="333"/>
      <c r="H140" s="333"/>
      <c r="I140" s="333"/>
      <c r="J140" s="333"/>
      <c r="K140" s="333"/>
      <c r="L140" s="4"/>
    </row>
    <row r="141" spans="2:12" x14ac:dyDescent="0.25">
      <c r="B141" s="333"/>
      <c r="C141" s="333"/>
      <c r="D141" s="333"/>
      <c r="E141" s="333"/>
      <c r="F141" s="333"/>
      <c r="G141" s="333"/>
      <c r="H141" s="333"/>
      <c r="I141" s="333"/>
      <c r="J141" s="333"/>
      <c r="K141" s="333"/>
      <c r="L141" s="4"/>
    </row>
    <row r="142" spans="2:12" x14ac:dyDescent="0.25">
      <c r="B142" s="333"/>
      <c r="C142" s="333"/>
      <c r="D142" s="333"/>
      <c r="E142" s="333"/>
      <c r="F142" s="333"/>
      <c r="G142" s="333"/>
      <c r="H142" s="333"/>
      <c r="I142" s="333"/>
      <c r="J142" s="333"/>
      <c r="K142" s="333"/>
      <c r="L142" s="4"/>
    </row>
    <row r="143" spans="2:12" x14ac:dyDescent="0.25">
      <c r="B143" s="6"/>
      <c r="C143" s="6"/>
      <c r="D143" s="6"/>
      <c r="E143" s="6"/>
      <c r="F143" s="6"/>
      <c r="G143" s="6"/>
      <c r="H143" s="6"/>
      <c r="I143" s="6"/>
      <c r="J143" s="6"/>
      <c r="K143" s="6"/>
      <c r="L143" s="4"/>
    </row>
    <row r="144" spans="2:12" ht="13.8" x14ac:dyDescent="0.25">
      <c r="B144" s="12"/>
      <c r="C144" s="4"/>
      <c r="D144" s="4"/>
      <c r="E144" s="4"/>
      <c r="F144" s="4"/>
      <c r="G144" s="4"/>
      <c r="H144" s="4"/>
      <c r="I144" s="4"/>
      <c r="J144" s="4"/>
      <c r="K144" s="4"/>
      <c r="L144" s="4"/>
    </row>
    <row r="145" spans="2:12" x14ac:dyDescent="0.25">
      <c r="B145" s="329"/>
      <c r="C145" s="329"/>
      <c r="D145" s="329"/>
      <c r="E145" s="329"/>
      <c r="F145" s="329"/>
      <c r="G145" s="329"/>
      <c r="H145" s="329"/>
      <c r="I145" s="329"/>
      <c r="J145" s="329"/>
      <c r="K145" s="329"/>
      <c r="L145" s="4"/>
    </row>
    <row r="146" spans="2:12" x14ac:dyDescent="0.25">
      <c r="B146" s="329"/>
      <c r="C146" s="329"/>
      <c r="D146" s="329"/>
      <c r="E146" s="329"/>
      <c r="F146" s="329"/>
      <c r="G146" s="329"/>
      <c r="H146" s="329"/>
      <c r="I146" s="329"/>
      <c r="J146" s="329"/>
      <c r="K146" s="329"/>
      <c r="L146" s="4"/>
    </row>
    <row r="147" spans="2:12" x14ac:dyDescent="0.25">
      <c r="B147" s="329"/>
      <c r="C147" s="329"/>
      <c r="D147" s="329"/>
      <c r="E147" s="329"/>
      <c r="F147" s="329"/>
      <c r="G147" s="329"/>
      <c r="H147" s="329"/>
      <c r="I147" s="329"/>
      <c r="J147" s="329"/>
      <c r="K147" s="329"/>
      <c r="L147" s="4"/>
    </row>
    <row r="148" spans="2:12" x14ac:dyDescent="0.25">
      <c r="B148" s="329"/>
      <c r="C148" s="329"/>
      <c r="D148" s="329"/>
      <c r="E148" s="329"/>
      <c r="F148" s="329"/>
      <c r="G148" s="329"/>
      <c r="H148" s="329"/>
      <c r="I148" s="329"/>
      <c r="J148" s="329"/>
      <c r="K148" s="329"/>
      <c r="L148" s="4"/>
    </row>
    <row r="149" spans="2:12" x14ac:dyDescent="0.25">
      <c r="B149" s="329"/>
      <c r="C149" s="329"/>
      <c r="D149" s="329"/>
      <c r="E149" s="329"/>
      <c r="F149" s="329"/>
      <c r="G149" s="329"/>
      <c r="H149" s="329"/>
      <c r="I149" s="329"/>
      <c r="J149" s="329"/>
      <c r="K149" s="329"/>
      <c r="L149" s="4"/>
    </row>
    <row r="150" spans="2:12" x14ac:dyDescent="0.25">
      <c r="B150" s="329"/>
      <c r="C150" s="329"/>
      <c r="D150" s="329"/>
      <c r="E150" s="329"/>
      <c r="F150" s="329"/>
      <c r="G150" s="329"/>
      <c r="H150" s="329"/>
      <c r="I150" s="329"/>
      <c r="J150" s="329"/>
      <c r="K150" s="329"/>
      <c r="L150" s="4"/>
    </row>
    <row r="151" spans="2:12" x14ac:dyDescent="0.25">
      <c r="B151" s="329"/>
      <c r="C151" s="329"/>
      <c r="D151" s="329"/>
      <c r="E151" s="329"/>
      <c r="F151" s="329"/>
      <c r="G151" s="329"/>
      <c r="H151" s="329"/>
      <c r="I151" s="329"/>
      <c r="J151" s="329"/>
      <c r="K151" s="329"/>
      <c r="L151" s="4"/>
    </row>
    <row r="152" spans="2:12" x14ac:dyDescent="0.25">
      <c r="B152" s="329"/>
      <c r="C152" s="329"/>
      <c r="D152" s="329"/>
      <c r="E152" s="329"/>
      <c r="F152" s="329"/>
      <c r="G152" s="329"/>
      <c r="H152" s="329"/>
      <c r="I152" s="329"/>
      <c r="J152" s="329"/>
      <c r="K152" s="329"/>
      <c r="L152" s="4"/>
    </row>
    <row r="153" spans="2:12" x14ac:dyDescent="0.25">
      <c r="B153" s="7"/>
      <c r="C153" s="7"/>
      <c r="D153" s="7"/>
      <c r="E153" s="7"/>
      <c r="F153" s="7"/>
      <c r="G153" s="7"/>
      <c r="H153" s="7"/>
      <c r="I153" s="7"/>
      <c r="J153" s="7"/>
      <c r="K153" s="7"/>
      <c r="L153" s="4"/>
    </row>
    <row r="154" spans="2:12" x14ac:dyDescent="0.25">
      <c r="L154" s="4"/>
    </row>
    <row r="155" spans="2:12" x14ac:dyDescent="0.25">
      <c r="L155" s="4"/>
    </row>
    <row r="156" spans="2:12" x14ac:dyDescent="0.25">
      <c r="L156" s="4"/>
    </row>
    <row r="157" spans="2:12" x14ac:dyDescent="0.25">
      <c r="L157" s="4"/>
    </row>
    <row r="158" spans="2:12" x14ac:dyDescent="0.25">
      <c r="L158" s="4"/>
    </row>
    <row r="159" spans="2:12" x14ac:dyDescent="0.25">
      <c r="L159" s="4"/>
    </row>
    <row r="160" spans="2:12" x14ac:dyDescent="0.25">
      <c r="L160" s="4"/>
    </row>
    <row r="161" spans="2:12" x14ac:dyDescent="0.25">
      <c r="L161" s="4"/>
    </row>
    <row r="162" spans="2:12" x14ac:dyDescent="0.25">
      <c r="L162" s="4"/>
    </row>
    <row r="163" spans="2:12" x14ac:dyDescent="0.25">
      <c r="L163" s="4"/>
    </row>
    <row r="164" spans="2:12" x14ac:dyDescent="0.25">
      <c r="L164" s="4"/>
    </row>
    <row r="165" spans="2:12" x14ac:dyDescent="0.25">
      <c r="L165" s="4"/>
    </row>
    <row r="166" spans="2:12" x14ac:dyDescent="0.25">
      <c r="L166" s="4"/>
    </row>
    <row r="167" spans="2:12" x14ac:dyDescent="0.25">
      <c r="L167" s="4"/>
    </row>
    <row r="168" spans="2:12" x14ac:dyDescent="0.25">
      <c r="L168" s="4"/>
    </row>
    <row r="169" spans="2:12" x14ac:dyDescent="0.25">
      <c r="L169" s="4"/>
    </row>
    <row r="170" spans="2:12" x14ac:dyDescent="0.25">
      <c r="B170" s="4"/>
      <c r="C170" s="4"/>
      <c r="D170" s="4"/>
      <c r="E170" s="4"/>
      <c r="F170" s="4"/>
      <c r="G170" s="4"/>
      <c r="H170" s="4"/>
      <c r="I170" s="4"/>
      <c r="J170" s="4"/>
      <c r="K170" s="4"/>
      <c r="L170" s="4"/>
    </row>
    <row r="172" spans="2:12" x14ac:dyDescent="0.25">
      <c r="L172" s="2"/>
    </row>
    <row r="173" spans="2:12" x14ac:dyDescent="0.25">
      <c r="L173" s="2"/>
    </row>
    <row r="174" spans="2:12" x14ac:dyDescent="0.25">
      <c r="L174" s="2"/>
    </row>
    <row r="175" spans="2:12" x14ac:dyDescent="0.25">
      <c r="L175" s="2"/>
    </row>
    <row r="176" spans="2:12" x14ac:dyDescent="0.25">
      <c r="L176" s="2"/>
    </row>
    <row r="177" spans="2:12" x14ac:dyDescent="0.25">
      <c r="L177" s="2"/>
    </row>
    <row r="178" spans="2:12" x14ac:dyDescent="0.25">
      <c r="B178" s="2"/>
      <c r="C178" s="2"/>
      <c r="D178" s="2"/>
      <c r="E178" s="2"/>
      <c r="F178" s="2"/>
      <c r="G178" s="2"/>
      <c r="H178" s="2"/>
      <c r="I178" s="2"/>
      <c r="J178" s="2"/>
      <c r="K178" s="2"/>
      <c r="L178" s="2"/>
    </row>
  </sheetData>
  <mergeCells count="39">
    <mergeCell ref="B50:K50"/>
    <mergeCell ref="B139:K142"/>
    <mergeCell ref="B52:K56"/>
    <mergeCell ref="B58:K61"/>
    <mergeCell ref="B103:K106"/>
    <mergeCell ref="B107:K111"/>
    <mergeCell ref="B62:K63"/>
    <mergeCell ref="B64:K68"/>
    <mergeCell ref="B69:K72"/>
    <mergeCell ref="A6:J6"/>
    <mergeCell ref="B8:K8"/>
    <mergeCell ref="B44:K47"/>
    <mergeCell ref="A1:K1"/>
    <mergeCell ref="A12:K12"/>
    <mergeCell ref="B10:K10"/>
    <mergeCell ref="A2:J2"/>
    <mergeCell ref="B5:K5"/>
    <mergeCell ref="A4:J4"/>
    <mergeCell ref="B3:K3"/>
    <mergeCell ref="B7:K7"/>
    <mergeCell ref="B9:K9"/>
    <mergeCell ref="B23:K26"/>
    <mergeCell ref="B13:K13"/>
    <mergeCell ref="B145:K152"/>
    <mergeCell ref="B121:K125"/>
    <mergeCell ref="B128:K133"/>
    <mergeCell ref="B114:K120"/>
    <mergeCell ref="B21:K21"/>
    <mergeCell ref="B112:K113"/>
    <mergeCell ref="B135:K137"/>
    <mergeCell ref="B48:K49"/>
    <mergeCell ref="B96:K98"/>
    <mergeCell ref="B73:K76"/>
    <mergeCell ref="B77:K78"/>
    <mergeCell ref="B88:K95"/>
    <mergeCell ref="B99:K102"/>
    <mergeCell ref="B43:K43"/>
    <mergeCell ref="B40:K40"/>
    <mergeCell ref="B80:K87"/>
  </mergeCells>
  <phoneticPr fontId="0" type="noConversion"/>
  <pageMargins left="0.7" right="0.7" top="0.75" bottom="0.75" header="0.3" footer="0.3"/>
  <pageSetup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283"/>
  <sheetViews>
    <sheetView showGridLines="0" zoomScaleNormal="100" zoomScaleSheetLayoutView="30" workbookViewId="0">
      <selection sqref="A1:J1"/>
    </sheetView>
  </sheetViews>
  <sheetFormatPr defaultColWidth="9.109375" defaultRowHeight="13.8" x14ac:dyDescent="0.25"/>
  <cols>
    <col min="1" max="1" width="8.109375" style="26" customWidth="1"/>
    <col min="2" max="2" width="29.88671875" style="26" customWidth="1"/>
    <col min="3" max="3" width="19.109375" style="26" customWidth="1"/>
    <col min="4" max="4" width="9.44140625" style="26" customWidth="1"/>
    <col min="5" max="5" width="12" style="26" customWidth="1"/>
    <col min="6" max="6" width="12.109375" style="26" customWidth="1"/>
    <col min="7" max="7" width="12" style="26" customWidth="1"/>
    <col min="8" max="9" width="12.44140625" style="26" customWidth="1"/>
    <col min="10" max="10" width="15.109375" style="88" customWidth="1"/>
    <col min="11" max="11" width="14.5546875" style="26" customWidth="1"/>
    <col min="12" max="12" width="14.109375" style="27" customWidth="1"/>
    <col min="13" max="13" width="15.44140625" style="99" customWidth="1"/>
    <col min="14" max="14" width="10.88671875" style="99" customWidth="1"/>
    <col min="15" max="15" width="11.109375" style="99" customWidth="1"/>
    <col min="16" max="16" width="15.109375" style="26" customWidth="1"/>
    <col min="17" max="17" width="13.88671875" style="27" customWidth="1"/>
    <col min="18" max="20" width="15.44140625" style="99" customWidth="1"/>
    <col min="21" max="21" width="19.44140625" style="26" customWidth="1"/>
    <col min="22" max="22" width="30.44140625" style="99" customWidth="1"/>
    <col min="23" max="16384" width="9.109375" style="26"/>
  </cols>
  <sheetData>
    <row r="1" spans="1:22" ht="27" customHeight="1" thickBot="1" x14ac:dyDescent="0.35">
      <c r="A1" s="413" t="s">
        <v>210</v>
      </c>
      <c r="B1" s="414"/>
      <c r="C1" s="414"/>
      <c r="D1" s="414"/>
      <c r="E1" s="414"/>
      <c r="F1" s="414"/>
      <c r="G1" s="414"/>
      <c r="H1" s="414"/>
      <c r="I1" s="414"/>
      <c r="J1" s="415"/>
      <c r="K1" s="61"/>
      <c r="L1" s="61"/>
      <c r="M1" s="89"/>
      <c r="N1" s="89"/>
      <c r="O1" s="89"/>
      <c r="P1" s="67"/>
      <c r="Q1" s="67"/>
      <c r="R1" s="100"/>
      <c r="S1" s="100"/>
      <c r="T1" s="100"/>
      <c r="U1" s="67"/>
    </row>
    <row r="2" spans="1:22" s="40" customFormat="1" ht="43.5" customHeight="1" thickTop="1" x14ac:dyDescent="0.25">
      <c r="A2" s="421" t="s">
        <v>204</v>
      </c>
      <c r="B2" s="422"/>
      <c r="C2" s="422"/>
      <c r="D2" s="422"/>
      <c r="E2" s="422"/>
      <c r="F2" s="422"/>
      <c r="G2" s="422"/>
      <c r="H2" s="422"/>
      <c r="I2" s="422"/>
      <c r="J2" s="423"/>
      <c r="K2" s="55"/>
      <c r="L2" s="55"/>
      <c r="M2" s="90"/>
      <c r="N2" s="90"/>
      <c r="O2" s="90"/>
      <c r="Q2" s="65"/>
      <c r="R2" s="95"/>
      <c r="S2" s="95"/>
      <c r="T2" s="95"/>
      <c r="V2" s="95"/>
    </row>
    <row r="3" spans="1:22" s="40" customFormat="1" ht="21" customHeight="1" x14ac:dyDescent="0.25">
      <c r="A3" s="424" t="s">
        <v>64</v>
      </c>
      <c r="B3" s="425"/>
      <c r="C3" s="425"/>
      <c r="D3" s="425"/>
      <c r="E3" s="425"/>
      <c r="F3" s="425"/>
      <c r="G3" s="425"/>
      <c r="H3" s="425"/>
      <c r="I3" s="425"/>
      <c r="J3" s="426"/>
      <c r="K3"/>
      <c r="L3"/>
      <c r="M3" s="90"/>
      <c r="N3" s="90"/>
      <c r="O3" s="90"/>
      <c r="Q3" s="65"/>
      <c r="R3" s="95"/>
      <c r="S3" s="95"/>
      <c r="T3" s="95"/>
      <c r="V3" s="95"/>
    </row>
    <row r="4" spans="1:22" s="40" customFormat="1" ht="12" customHeight="1" x14ac:dyDescent="0.25">
      <c r="A4" s="102"/>
      <c r="B4" s="335" t="s">
        <v>94</v>
      </c>
      <c r="C4" s="335"/>
      <c r="D4" s="335"/>
      <c r="E4" s="335"/>
      <c r="F4" s="335"/>
      <c r="G4" s="335"/>
      <c r="H4" s="335"/>
      <c r="I4" s="335"/>
      <c r="J4" s="398"/>
      <c r="K4"/>
      <c r="L4"/>
      <c r="M4" s="90"/>
      <c r="N4" s="90"/>
      <c r="O4" s="90"/>
      <c r="Q4" s="65"/>
      <c r="R4" s="95"/>
      <c r="S4" s="95"/>
      <c r="T4" s="95"/>
      <c r="V4" s="95"/>
    </row>
    <row r="5" spans="1:22" s="40" customFormat="1" ht="27.75" customHeight="1" x14ac:dyDescent="0.25">
      <c r="A5" s="102"/>
      <c r="B5" s="335" t="s">
        <v>89</v>
      </c>
      <c r="C5" s="335"/>
      <c r="D5" s="335"/>
      <c r="E5" s="335"/>
      <c r="F5" s="335"/>
      <c r="G5" s="335"/>
      <c r="H5" s="335"/>
      <c r="I5" s="335"/>
      <c r="J5" s="398"/>
      <c r="K5"/>
      <c r="L5"/>
      <c r="M5" s="91"/>
      <c r="N5" s="91"/>
      <c r="O5" s="91"/>
      <c r="Q5" s="65"/>
      <c r="R5" s="95"/>
      <c r="S5" s="95"/>
      <c r="T5" s="95"/>
      <c r="V5" s="95"/>
    </row>
    <row r="6" spans="1:22" s="40" customFormat="1" ht="30.75" customHeight="1" x14ac:dyDescent="0.25">
      <c r="A6" s="102"/>
      <c r="B6" s="335" t="s">
        <v>90</v>
      </c>
      <c r="C6" s="335"/>
      <c r="D6" s="335"/>
      <c r="E6" s="335"/>
      <c r="F6" s="335"/>
      <c r="G6" s="335"/>
      <c r="H6" s="335"/>
      <c r="I6" s="335"/>
      <c r="J6" s="398"/>
      <c r="K6"/>
      <c r="L6"/>
      <c r="M6" s="92"/>
      <c r="N6" s="92"/>
      <c r="O6" s="92"/>
      <c r="Q6" s="65"/>
      <c r="R6" s="95"/>
      <c r="S6" s="95"/>
      <c r="T6" s="95"/>
      <c r="V6" s="95"/>
    </row>
    <row r="7" spans="1:22" s="40" customFormat="1" ht="15" customHeight="1" x14ac:dyDescent="0.25">
      <c r="A7" s="102"/>
      <c r="B7" s="335" t="s">
        <v>34</v>
      </c>
      <c r="C7" s="335"/>
      <c r="D7" s="335"/>
      <c r="E7" s="335"/>
      <c r="F7" s="335"/>
      <c r="G7" s="335"/>
      <c r="H7" s="335"/>
      <c r="I7" s="335"/>
      <c r="J7" s="398"/>
      <c r="K7"/>
      <c r="L7"/>
      <c r="M7" s="90"/>
      <c r="N7" s="90"/>
      <c r="O7" s="90"/>
      <c r="Q7" s="65"/>
      <c r="R7" s="95"/>
      <c r="S7" s="95"/>
      <c r="T7" s="95"/>
      <c r="V7" s="95"/>
    </row>
    <row r="8" spans="1:22" s="40" customFormat="1" ht="24.75" customHeight="1" x14ac:dyDescent="0.25">
      <c r="A8" s="102"/>
      <c r="B8" s="399" t="s">
        <v>35</v>
      </c>
      <c r="C8" s="399"/>
      <c r="D8" s="399"/>
      <c r="E8" s="399"/>
      <c r="F8" s="399"/>
      <c r="G8" s="399"/>
      <c r="H8" s="399"/>
      <c r="I8" s="399"/>
      <c r="J8" s="400"/>
      <c r="K8"/>
      <c r="L8"/>
      <c r="M8" s="90"/>
      <c r="N8" s="90"/>
      <c r="O8" s="90"/>
      <c r="Q8" s="65"/>
      <c r="R8" s="95"/>
      <c r="S8" s="95"/>
      <c r="T8" s="95"/>
      <c r="V8" s="95"/>
    </row>
    <row r="9" spans="1:22" s="40" customFormat="1" ht="23.25" customHeight="1" thickBot="1" x14ac:dyDescent="0.3">
      <c r="A9" s="103"/>
      <c r="B9" s="377" t="s">
        <v>144</v>
      </c>
      <c r="C9" s="377"/>
      <c r="D9" s="377"/>
      <c r="E9" s="377"/>
      <c r="F9" s="377"/>
      <c r="G9" s="377"/>
      <c r="H9" s="377"/>
      <c r="I9" s="377"/>
      <c r="J9" s="378"/>
      <c r="K9"/>
      <c r="L9"/>
      <c r="M9" s="90"/>
      <c r="N9" s="90"/>
      <c r="O9" s="90"/>
      <c r="Q9" s="65"/>
      <c r="R9" s="95"/>
      <c r="S9" s="95"/>
      <c r="T9" s="95"/>
      <c r="V9" s="95"/>
    </row>
    <row r="10" spans="1:22" s="40" customFormat="1" ht="18" customHeight="1" x14ac:dyDescent="0.25">
      <c r="A10" s="401" t="s">
        <v>96</v>
      </c>
      <c r="B10" s="402"/>
      <c r="C10" s="402"/>
      <c r="D10" s="402"/>
      <c r="E10" s="402"/>
      <c r="F10" s="402"/>
      <c r="G10" s="402"/>
      <c r="H10" s="402"/>
      <c r="I10" s="402"/>
      <c r="J10" s="403"/>
      <c r="K10" s="39"/>
      <c r="L10" s="39"/>
      <c r="M10" s="90"/>
      <c r="N10" s="90"/>
      <c r="O10" s="90"/>
      <c r="Q10" s="65"/>
      <c r="R10" s="95"/>
      <c r="S10" s="95"/>
      <c r="T10" s="95"/>
      <c r="V10" s="95"/>
    </row>
    <row r="11" spans="1:22" s="40" customFormat="1" ht="99" customHeight="1" x14ac:dyDescent="0.25">
      <c r="A11" s="392" t="s">
        <v>161</v>
      </c>
      <c r="B11" s="393"/>
      <c r="C11" s="393"/>
      <c r="D11" s="393"/>
      <c r="E11" s="393"/>
      <c r="F11" s="393"/>
      <c r="G11" s="393"/>
      <c r="H11" s="393"/>
      <c r="I11" s="393"/>
      <c r="J11" s="394"/>
      <c r="K11" s="42"/>
      <c r="L11" s="42"/>
      <c r="M11" s="92"/>
      <c r="N11" s="92"/>
      <c r="O11" s="92"/>
      <c r="Q11" s="65"/>
      <c r="R11" s="95"/>
      <c r="S11" s="95"/>
      <c r="T11" s="95"/>
      <c r="V11" s="95"/>
    </row>
    <row r="12" spans="1:22" s="40" customFormat="1" ht="24" customHeight="1" x14ac:dyDescent="0.25">
      <c r="A12" s="395" t="s">
        <v>99</v>
      </c>
      <c r="B12" s="396"/>
      <c r="C12" s="396"/>
      <c r="D12" s="396"/>
      <c r="E12" s="396"/>
      <c r="F12" s="396"/>
      <c r="G12" s="396"/>
      <c r="H12" s="396"/>
      <c r="I12" s="396"/>
      <c r="J12" s="397"/>
      <c r="K12" s="57"/>
      <c r="L12" s="57"/>
      <c r="M12" s="90"/>
      <c r="N12" s="90"/>
      <c r="O12" s="90"/>
      <c r="Q12" s="65"/>
      <c r="R12" s="95"/>
      <c r="S12" s="95"/>
      <c r="T12" s="95"/>
      <c r="V12" s="95"/>
    </row>
    <row r="13" spans="1:22" s="40" customFormat="1" ht="47.25" customHeight="1" x14ac:dyDescent="0.25">
      <c r="A13" s="392" t="s">
        <v>162</v>
      </c>
      <c r="B13" s="393"/>
      <c r="C13" s="393"/>
      <c r="D13" s="393"/>
      <c r="E13" s="393"/>
      <c r="F13" s="393"/>
      <c r="G13" s="393"/>
      <c r="H13" s="393"/>
      <c r="I13" s="393"/>
      <c r="J13" s="394"/>
      <c r="K13" s="56"/>
      <c r="L13" s="56"/>
      <c r="M13" s="92"/>
      <c r="N13" s="92"/>
      <c r="O13" s="92"/>
      <c r="Q13" s="65"/>
      <c r="R13" s="95"/>
      <c r="S13" s="95"/>
      <c r="T13" s="95"/>
      <c r="V13" s="95"/>
    </row>
    <row r="14" spans="1:22" s="41" customFormat="1" ht="50.25" customHeight="1" x14ac:dyDescent="0.25">
      <c r="A14" s="410" t="s">
        <v>163</v>
      </c>
      <c r="B14" s="411"/>
      <c r="C14" s="411"/>
      <c r="D14" s="411"/>
      <c r="E14" s="411"/>
      <c r="F14" s="411"/>
      <c r="G14" s="411"/>
      <c r="H14" s="411"/>
      <c r="I14" s="411"/>
      <c r="J14" s="412"/>
      <c r="K14" s="57"/>
      <c r="L14" s="57"/>
      <c r="M14" s="93"/>
      <c r="N14" s="93"/>
      <c r="O14" s="93"/>
      <c r="Q14" s="68"/>
      <c r="R14" s="101"/>
      <c r="S14" s="101"/>
      <c r="T14" s="101"/>
      <c r="V14" s="101"/>
    </row>
    <row r="15" spans="1:22" s="40" customFormat="1" ht="30" customHeight="1" x14ac:dyDescent="0.25">
      <c r="A15" s="395" t="s">
        <v>145</v>
      </c>
      <c r="B15" s="396"/>
      <c r="C15" s="396"/>
      <c r="D15" s="396"/>
      <c r="E15" s="396"/>
      <c r="F15" s="396"/>
      <c r="G15" s="396"/>
      <c r="H15" s="396"/>
      <c r="I15" s="396"/>
      <c r="J15" s="397"/>
      <c r="K15" s="56"/>
      <c r="L15" s="56"/>
      <c r="M15" s="90"/>
      <c r="N15" s="90"/>
      <c r="O15" s="90"/>
      <c r="Q15" s="65"/>
      <c r="R15" s="95"/>
      <c r="S15" s="95"/>
      <c r="T15" s="95"/>
      <c r="V15" s="95"/>
    </row>
    <row r="16" spans="1:22" s="40" customFormat="1" ht="21.75" customHeight="1" x14ac:dyDescent="0.25">
      <c r="A16" s="395" t="s">
        <v>146</v>
      </c>
      <c r="B16" s="396"/>
      <c r="C16" s="396"/>
      <c r="D16" s="396"/>
      <c r="E16" s="396"/>
      <c r="F16" s="396"/>
      <c r="G16" s="396"/>
      <c r="H16" s="396"/>
      <c r="I16" s="396"/>
      <c r="J16" s="397"/>
      <c r="K16" s="56"/>
      <c r="L16" s="56"/>
      <c r="M16" s="90"/>
      <c r="N16" s="90"/>
      <c r="O16" s="90"/>
      <c r="Q16" s="65"/>
      <c r="R16" s="95"/>
      <c r="S16" s="95"/>
      <c r="T16" s="95"/>
      <c r="V16" s="95"/>
    </row>
    <row r="17" spans="1:22" s="40" customFormat="1" ht="18" customHeight="1" x14ac:dyDescent="0.25">
      <c r="A17" s="395" t="s">
        <v>147</v>
      </c>
      <c r="B17" s="396"/>
      <c r="C17" s="396"/>
      <c r="D17" s="396"/>
      <c r="E17" s="396"/>
      <c r="F17" s="396"/>
      <c r="G17" s="396"/>
      <c r="H17" s="396"/>
      <c r="I17" s="396"/>
      <c r="J17" s="397"/>
      <c r="K17" s="56"/>
      <c r="L17" s="56"/>
      <c r="M17" s="90"/>
      <c r="N17" s="90"/>
      <c r="O17" s="90"/>
      <c r="Q17" s="65"/>
      <c r="R17" s="95"/>
      <c r="S17" s="95"/>
      <c r="T17" s="95"/>
      <c r="V17" s="95"/>
    </row>
    <row r="18" spans="1:22" s="40" customFormat="1" ht="25.5" customHeight="1" x14ac:dyDescent="0.25">
      <c r="A18" s="406" t="s">
        <v>95</v>
      </c>
      <c r="B18" s="407"/>
      <c r="C18" s="407"/>
      <c r="D18" s="55"/>
      <c r="E18" s="42"/>
      <c r="F18" s="42"/>
      <c r="G18" s="42"/>
      <c r="H18" s="42"/>
      <c r="I18" s="42"/>
      <c r="J18" s="85"/>
      <c r="K18" s="42"/>
      <c r="L18" s="64"/>
      <c r="M18" s="90"/>
      <c r="N18" s="90"/>
      <c r="O18" s="90"/>
      <c r="Q18" s="65"/>
      <c r="R18" s="95"/>
      <c r="S18" s="95"/>
      <c r="T18" s="95"/>
      <c r="V18" s="95"/>
    </row>
    <row r="19" spans="1:22" s="40" customFormat="1" ht="27" customHeight="1" x14ac:dyDescent="0.25">
      <c r="A19" s="408" t="s">
        <v>61</v>
      </c>
      <c r="B19" s="409"/>
      <c r="C19" s="139"/>
      <c r="D19" s="137"/>
      <c r="J19" s="86"/>
      <c r="L19" s="65"/>
      <c r="M19" s="90"/>
      <c r="N19" s="90"/>
      <c r="O19" s="90"/>
      <c r="Q19" s="65"/>
      <c r="R19" s="95"/>
      <c r="S19" s="95"/>
      <c r="T19" s="95"/>
      <c r="V19" s="95"/>
    </row>
    <row r="20" spans="1:22" s="40" customFormat="1" ht="27" customHeight="1" x14ac:dyDescent="0.25">
      <c r="A20" s="427" t="s">
        <v>97</v>
      </c>
      <c r="B20" s="428"/>
      <c r="C20" s="142">
        <f>SUM(W54:W125)</f>
        <v>0</v>
      </c>
      <c r="D20" s="303"/>
      <c r="F20" s="40" t="s">
        <v>65</v>
      </c>
      <c r="G20" s="43"/>
      <c r="J20" s="87"/>
      <c r="L20" s="65"/>
      <c r="M20" s="90"/>
      <c r="N20" s="90"/>
      <c r="O20" s="90"/>
      <c r="Q20" s="65"/>
      <c r="R20" s="95"/>
      <c r="S20" s="95"/>
      <c r="T20" s="95"/>
      <c r="V20" s="95"/>
    </row>
    <row r="21" spans="1:22" s="40" customFormat="1" ht="27" customHeight="1" x14ac:dyDescent="0.25">
      <c r="A21" s="408" t="s">
        <v>98</v>
      </c>
      <c r="B21" s="409"/>
      <c r="C21" s="142">
        <f>SUM(X54:X125)</f>
        <v>0</v>
      </c>
      <c r="D21" s="136"/>
      <c r="G21" s="43"/>
      <c r="J21" s="87"/>
      <c r="L21" s="65"/>
      <c r="M21" s="90"/>
      <c r="N21" s="90"/>
      <c r="O21" s="90"/>
      <c r="Q21" s="65"/>
      <c r="R21" s="95"/>
      <c r="S21" s="95"/>
      <c r="T21" s="95"/>
      <c r="V21" s="95"/>
    </row>
    <row r="22" spans="1:22" s="40" customFormat="1" ht="27" customHeight="1" x14ac:dyDescent="0.25">
      <c r="A22" s="408" t="s">
        <v>3</v>
      </c>
      <c r="B22" s="409"/>
      <c r="C22" s="142">
        <f>SUMIF(E54:E125,"&gt;0")</f>
        <v>0</v>
      </c>
      <c r="D22" s="136"/>
      <c r="J22" s="87"/>
      <c r="L22" s="65"/>
      <c r="M22" s="90"/>
      <c r="N22" s="90"/>
      <c r="O22" s="90"/>
      <c r="Q22" s="65"/>
      <c r="R22" s="95"/>
      <c r="S22" s="95"/>
      <c r="T22" s="95"/>
      <c r="V22" s="95"/>
    </row>
    <row r="23" spans="1:22" s="40" customFormat="1" ht="27" customHeight="1" x14ac:dyDescent="0.25">
      <c r="A23" s="419" t="s">
        <v>62</v>
      </c>
      <c r="B23" s="420"/>
      <c r="C23" s="247" t="str">
        <f>IF(ISERROR($C$20/$C$22), "", $C$20/$C$22)</f>
        <v/>
      </c>
      <c r="D23" s="138"/>
      <c r="E23" s="44"/>
      <c r="F23" s="44"/>
      <c r="G23" s="43"/>
      <c r="H23" s="43"/>
      <c r="I23" s="43"/>
      <c r="J23" s="87"/>
      <c r="K23" s="43"/>
      <c r="L23" s="43"/>
      <c r="M23" s="94"/>
      <c r="N23" s="94"/>
      <c r="O23" s="94"/>
      <c r="P23" s="43"/>
      <c r="Q23" s="43"/>
      <c r="R23" s="94"/>
      <c r="S23" s="94"/>
      <c r="T23" s="94"/>
      <c r="U23" s="43"/>
      <c r="V23" s="95"/>
    </row>
    <row r="24" spans="1:22" s="40" customFormat="1" ht="27" customHeight="1" x14ac:dyDescent="0.25">
      <c r="A24" s="404" t="s">
        <v>75</v>
      </c>
      <c r="B24" s="405"/>
      <c r="C24" s="247" t="str">
        <f>IF(ISERROR($C$21/$C$22), "", $C$21/$C$22)</f>
        <v/>
      </c>
      <c r="D24" s="138"/>
      <c r="E24" s="44"/>
      <c r="F24" s="44"/>
      <c r="G24" s="43"/>
      <c r="H24" s="43"/>
      <c r="I24" s="43"/>
      <c r="J24" s="87"/>
      <c r="K24" s="43"/>
      <c r="L24" s="43"/>
      <c r="M24" s="94"/>
      <c r="N24" s="94"/>
      <c r="O24" s="94"/>
      <c r="P24" s="43"/>
      <c r="Q24" s="43"/>
      <c r="R24" s="94"/>
      <c r="S24" s="94"/>
      <c r="T24" s="94"/>
      <c r="U24" s="43"/>
      <c r="V24" s="95"/>
    </row>
    <row r="25" spans="1:22" s="40" customFormat="1" ht="16.5" customHeight="1" thickBot="1" x14ac:dyDescent="0.3">
      <c r="A25" s="429" t="s">
        <v>102</v>
      </c>
      <c r="B25" s="430"/>
      <c r="C25" s="430"/>
      <c r="D25" s="430"/>
      <c r="E25" s="430"/>
      <c r="F25" s="430"/>
      <c r="G25" s="430"/>
      <c r="H25" s="430"/>
      <c r="I25" s="430"/>
      <c r="J25" s="431"/>
      <c r="K25" s="46"/>
      <c r="L25" s="46"/>
      <c r="M25" s="94"/>
      <c r="N25" s="94"/>
      <c r="O25" s="94"/>
      <c r="P25" s="43"/>
      <c r="Q25" s="43"/>
      <c r="R25" s="94"/>
      <c r="S25" s="94"/>
      <c r="T25" s="94"/>
      <c r="U25" s="43"/>
      <c r="V25" s="95"/>
    </row>
    <row r="26" spans="1:22" s="40" customFormat="1" ht="15.75" customHeight="1" x14ac:dyDescent="0.25">
      <c r="A26" s="416" t="s">
        <v>37</v>
      </c>
      <c r="B26" s="417"/>
      <c r="C26" s="417"/>
      <c r="D26" s="417"/>
      <c r="E26" s="417"/>
      <c r="F26" s="417"/>
      <c r="G26" s="417"/>
      <c r="H26" s="417"/>
      <c r="I26" s="417"/>
      <c r="J26" s="418"/>
      <c r="K26" s="39"/>
      <c r="L26" s="39"/>
      <c r="M26" s="94"/>
      <c r="N26" s="94"/>
      <c r="O26" s="94"/>
      <c r="P26" s="43"/>
      <c r="Q26" s="43"/>
      <c r="R26" s="94"/>
      <c r="S26" s="94"/>
      <c r="T26" s="94"/>
      <c r="U26" s="43"/>
      <c r="V26" s="95"/>
    </row>
    <row r="27" spans="1:22" s="40" customFormat="1" ht="21.75" customHeight="1" x14ac:dyDescent="0.25">
      <c r="A27" s="104" t="s">
        <v>36</v>
      </c>
      <c r="B27" s="54"/>
      <c r="C27" s="45"/>
      <c r="D27" s="45"/>
      <c r="E27" s="187"/>
      <c r="F27" s="187"/>
      <c r="G27" s="46"/>
      <c r="H27" s="46"/>
      <c r="I27" s="46"/>
      <c r="J27" s="188"/>
      <c r="K27" s="46"/>
      <c r="L27" s="46"/>
      <c r="M27" s="94"/>
      <c r="N27" s="94"/>
      <c r="O27" s="94"/>
      <c r="P27" s="43"/>
      <c r="Q27" s="43"/>
      <c r="R27" s="94"/>
      <c r="S27" s="94"/>
      <c r="T27" s="94"/>
      <c r="U27" s="43"/>
      <c r="V27" s="95"/>
    </row>
    <row r="28" spans="1:22" s="40" customFormat="1" ht="91.5" customHeight="1" x14ac:dyDescent="0.25">
      <c r="A28" s="102"/>
      <c r="B28" s="379" t="s">
        <v>148</v>
      </c>
      <c r="C28" s="379"/>
      <c r="D28" s="379"/>
      <c r="E28" s="379"/>
      <c r="F28" s="379"/>
      <c r="G28" s="379"/>
      <c r="H28" s="379"/>
      <c r="I28" s="379"/>
      <c r="J28" s="380"/>
      <c r="K28" s="58"/>
      <c r="L28" s="58"/>
      <c r="M28" s="94"/>
      <c r="N28" s="94"/>
      <c r="O28" s="94"/>
      <c r="P28" s="43"/>
      <c r="Q28" s="43"/>
      <c r="R28" s="94"/>
      <c r="S28" s="94"/>
      <c r="T28" s="94"/>
      <c r="U28" s="43"/>
      <c r="V28" s="95"/>
    </row>
    <row r="29" spans="1:22" s="40" customFormat="1" ht="45" customHeight="1" x14ac:dyDescent="0.25">
      <c r="A29" s="102"/>
      <c r="B29" s="379" t="s">
        <v>205</v>
      </c>
      <c r="C29" s="379"/>
      <c r="D29" s="379"/>
      <c r="E29" s="379"/>
      <c r="F29" s="379"/>
      <c r="G29" s="379"/>
      <c r="H29" s="379"/>
      <c r="I29" s="379"/>
      <c r="J29" s="380"/>
      <c r="K29" s="58"/>
      <c r="L29" s="58"/>
      <c r="M29" s="94"/>
      <c r="N29" s="94"/>
      <c r="O29" s="94"/>
      <c r="P29" s="43"/>
      <c r="Q29" s="43"/>
      <c r="R29" s="94"/>
      <c r="S29" s="94"/>
      <c r="T29" s="94"/>
      <c r="U29" s="43"/>
      <c r="V29" s="95"/>
    </row>
    <row r="30" spans="1:22" s="40" customFormat="1" ht="75" customHeight="1" x14ac:dyDescent="0.25">
      <c r="A30" s="386" t="s">
        <v>103</v>
      </c>
      <c r="B30" s="387"/>
      <c r="C30" s="387"/>
      <c r="D30" s="387"/>
      <c r="E30" s="387"/>
      <c r="F30" s="387"/>
      <c r="G30" s="387"/>
      <c r="H30" s="387"/>
      <c r="I30" s="387"/>
      <c r="J30" s="388"/>
      <c r="K30" s="60"/>
      <c r="L30" s="60"/>
      <c r="M30" s="94"/>
      <c r="N30" s="94"/>
      <c r="O30" s="94"/>
      <c r="P30" s="43"/>
      <c r="Q30" s="43"/>
      <c r="R30" s="94"/>
      <c r="S30" s="94"/>
      <c r="T30" s="94"/>
      <c r="U30" s="43"/>
      <c r="V30" s="95"/>
    </row>
    <row r="31" spans="1:22" s="40" customFormat="1" ht="15" customHeight="1" x14ac:dyDescent="0.25">
      <c r="A31" s="381" t="s">
        <v>104</v>
      </c>
      <c r="B31" s="382"/>
      <c r="C31" s="382"/>
      <c r="D31" s="382"/>
      <c r="E31" s="382"/>
      <c r="F31" s="382"/>
      <c r="G31" s="382"/>
      <c r="H31" s="382"/>
      <c r="I31" s="382"/>
      <c r="J31" s="383"/>
      <c r="K31" s="59"/>
      <c r="L31" s="59"/>
      <c r="M31" s="94"/>
      <c r="N31" s="94"/>
      <c r="O31" s="94"/>
      <c r="P31" s="43"/>
      <c r="Q31" s="43"/>
      <c r="R31" s="94"/>
      <c r="S31" s="94"/>
      <c r="T31" s="94"/>
      <c r="U31" s="43"/>
      <c r="V31" s="95"/>
    </row>
    <row r="32" spans="1:22" s="40" customFormat="1" ht="13.5" customHeight="1" x14ac:dyDescent="0.25">
      <c r="A32" s="381" t="s">
        <v>2</v>
      </c>
      <c r="B32" s="382"/>
      <c r="C32" s="382"/>
      <c r="D32" s="382"/>
      <c r="E32" s="382"/>
      <c r="F32" s="382"/>
      <c r="G32" s="382"/>
      <c r="H32" s="382"/>
      <c r="I32" s="382"/>
      <c r="J32" s="383"/>
      <c r="K32" s="59"/>
      <c r="L32" s="59"/>
      <c r="M32" s="94"/>
      <c r="N32" s="94"/>
      <c r="O32" s="94"/>
      <c r="P32" s="43"/>
      <c r="Q32" s="43"/>
      <c r="R32" s="94"/>
      <c r="S32" s="94"/>
      <c r="T32" s="94"/>
      <c r="U32" s="43"/>
      <c r="V32" s="95"/>
    </row>
    <row r="33" spans="1:22" s="40" customFormat="1" ht="28.5" customHeight="1" x14ac:dyDescent="0.25">
      <c r="A33" s="363" t="s">
        <v>105</v>
      </c>
      <c r="B33" s="364"/>
      <c r="C33" s="364"/>
      <c r="D33" s="364"/>
      <c r="E33" s="364"/>
      <c r="F33" s="364"/>
      <c r="G33" s="364"/>
      <c r="H33" s="364"/>
      <c r="I33" s="364"/>
      <c r="J33" s="365"/>
      <c r="K33" s="42"/>
      <c r="L33" s="42"/>
      <c r="M33" s="94"/>
      <c r="N33" s="94"/>
      <c r="O33" s="94"/>
      <c r="P33" s="43"/>
      <c r="Q33" s="43"/>
      <c r="R33" s="94"/>
      <c r="S33" s="94"/>
      <c r="T33" s="94"/>
      <c r="U33" s="43"/>
      <c r="V33" s="95"/>
    </row>
    <row r="34" spans="1:22" s="40" customFormat="1" ht="14.25" customHeight="1" x14ac:dyDescent="0.25">
      <c r="A34" s="389" t="s">
        <v>73</v>
      </c>
      <c r="B34" s="390"/>
      <c r="C34" s="390"/>
      <c r="D34" s="390"/>
      <c r="E34" s="390"/>
      <c r="F34" s="390"/>
      <c r="G34" s="390"/>
      <c r="H34" s="390"/>
      <c r="I34" s="390"/>
      <c r="J34" s="391"/>
      <c r="K34" s="63"/>
      <c r="L34" s="63"/>
      <c r="M34" s="94"/>
      <c r="N34" s="94"/>
      <c r="O34" s="94"/>
      <c r="P34" s="43"/>
      <c r="Q34" s="43"/>
      <c r="R34" s="94"/>
      <c r="S34" s="94"/>
      <c r="T34" s="94"/>
      <c r="U34" s="43"/>
      <c r="V34" s="95"/>
    </row>
    <row r="35" spans="1:22" s="40" customFormat="1" ht="62.25" customHeight="1" x14ac:dyDescent="0.25">
      <c r="A35" s="363" t="s">
        <v>4</v>
      </c>
      <c r="B35" s="364"/>
      <c r="C35" s="364"/>
      <c r="D35" s="364"/>
      <c r="E35" s="364"/>
      <c r="F35" s="364"/>
      <c r="G35" s="364"/>
      <c r="H35" s="364"/>
      <c r="I35" s="364"/>
      <c r="J35" s="365"/>
      <c r="K35" s="62"/>
      <c r="L35" s="62"/>
      <c r="M35" s="91"/>
      <c r="N35" s="91"/>
      <c r="O35" s="91"/>
      <c r="Q35" s="65"/>
      <c r="R35" s="95"/>
      <c r="S35" s="95"/>
      <c r="T35" s="95"/>
      <c r="V35" s="95"/>
    </row>
    <row r="36" spans="1:22" s="40" customFormat="1" ht="27.75" customHeight="1" x14ac:dyDescent="0.25">
      <c r="A36" s="363" t="s">
        <v>74</v>
      </c>
      <c r="B36" s="364"/>
      <c r="C36" s="364"/>
      <c r="D36" s="364"/>
      <c r="E36" s="364"/>
      <c r="F36" s="364"/>
      <c r="G36" s="364"/>
      <c r="H36" s="364"/>
      <c r="I36" s="364"/>
      <c r="J36" s="365"/>
      <c r="K36" s="62"/>
      <c r="L36" s="62"/>
      <c r="M36" s="91"/>
      <c r="N36" s="91"/>
      <c r="O36" s="91"/>
      <c r="Q36" s="65"/>
      <c r="R36" s="95"/>
      <c r="S36" s="95"/>
      <c r="T36" s="95"/>
      <c r="V36" s="95"/>
    </row>
    <row r="37" spans="1:22" s="40" customFormat="1" ht="27.75" customHeight="1" x14ac:dyDescent="0.25">
      <c r="A37" s="363" t="s">
        <v>206</v>
      </c>
      <c r="B37" s="364"/>
      <c r="C37" s="364"/>
      <c r="D37" s="364"/>
      <c r="E37" s="364"/>
      <c r="F37" s="364"/>
      <c r="G37" s="364"/>
      <c r="H37" s="364"/>
      <c r="I37" s="364"/>
      <c r="J37" s="365"/>
      <c r="K37" s="62"/>
      <c r="L37" s="62"/>
      <c r="M37" s="95"/>
      <c r="N37" s="95"/>
      <c r="O37" s="95"/>
      <c r="Q37" s="65"/>
      <c r="R37" s="95"/>
      <c r="S37" s="95"/>
      <c r="T37" s="95"/>
      <c r="V37" s="95"/>
    </row>
    <row r="38" spans="1:22" s="40" customFormat="1" ht="46.5" customHeight="1" x14ac:dyDescent="0.25">
      <c r="A38" s="363" t="s">
        <v>106</v>
      </c>
      <c r="B38" s="364"/>
      <c r="C38" s="364"/>
      <c r="D38" s="364"/>
      <c r="E38" s="364"/>
      <c r="F38" s="364"/>
      <c r="G38" s="364"/>
      <c r="H38" s="364"/>
      <c r="I38" s="364"/>
      <c r="J38" s="365"/>
      <c r="K38" s="62"/>
      <c r="L38" s="62"/>
      <c r="M38" s="95"/>
      <c r="N38" s="95"/>
      <c r="O38" s="95"/>
      <c r="Q38" s="65"/>
      <c r="R38" s="95"/>
      <c r="S38" s="95"/>
      <c r="T38" s="95"/>
      <c r="V38" s="95"/>
    </row>
    <row r="39" spans="1:22" s="40" customFormat="1" ht="27" customHeight="1" x14ac:dyDescent="0.25">
      <c r="A39" s="363" t="s">
        <v>107</v>
      </c>
      <c r="B39" s="364"/>
      <c r="C39" s="364"/>
      <c r="D39" s="364"/>
      <c r="E39" s="364"/>
      <c r="F39" s="364"/>
      <c r="G39" s="364"/>
      <c r="H39" s="364"/>
      <c r="I39" s="364"/>
      <c r="J39" s="365"/>
      <c r="K39" s="62"/>
      <c r="L39" s="62"/>
      <c r="M39" s="96"/>
      <c r="N39" s="96"/>
      <c r="O39" s="96"/>
      <c r="Q39" s="65"/>
      <c r="R39" s="95"/>
      <c r="S39" s="95"/>
      <c r="T39" s="95"/>
      <c r="V39" s="95"/>
    </row>
    <row r="40" spans="1:22" s="40" customFormat="1" ht="28.5" customHeight="1" x14ac:dyDescent="0.25">
      <c r="A40" s="363" t="s">
        <v>207</v>
      </c>
      <c r="B40" s="364"/>
      <c r="C40" s="364"/>
      <c r="D40" s="364"/>
      <c r="E40" s="364"/>
      <c r="F40" s="364"/>
      <c r="G40" s="364"/>
      <c r="H40" s="364"/>
      <c r="I40" s="364"/>
      <c r="J40" s="365"/>
      <c r="K40" s="62"/>
      <c r="L40" s="62"/>
      <c r="M40" s="97"/>
      <c r="N40" s="97"/>
      <c r="O40" s="97"/>
      <c r="Q40" s="65"/>
      <c r="R40" s="95"/>
      <c r="S40" s="95"/>
      <c r="T40" s="95"/>
      <c r="V40" s="95"/>
    </row>
    <row r="41" spans="1:22" s="40" customFormat="1" ht="31.5" customHeight="1" x14ac:dyDescent="0.25">
      <c r="A41" s="363" t="s">
        <v>5</v>
      </c>
      <c r="B41" s="364"/>
      <c r="C41" s="364"/>
      <c r="D41" s="364"/>
      <c r="E41" s="364"/>
      <c r="F41" s="364"/>
      <c r="G41" s="364"/>
      <c r="H41" s="364"/>
      <c r="I41" s="364"/>
      <c r="J41" s="365"/>
      <c r="K41" s="62"/>
      <c r="L41" s="62"/>
      <c r="M41" s="97"/>
      <c r="N41" s="97"/>
      <c r="O41" s="97"/>
      <c r="Q41" s="65"/>
      <c r="R41" s="95"/>
      <c r="S41" s="95"/>
      <c r="T41" s="95"/>
      <c r="V41" s="95"/>
    </row>
    <row r="42" spans="1:22" s="40" customFormat="1" ht="41.25" customHeight="1" x14ac:dyDescent="0.25">
      <c r="A42" s="363" t="s">
        <v>208</v>
      </c>
      <c r="B42" s="364"/>
      <c r="C42" s="364"/>
      <c r="D42" s="364"/>
      <c r="E42" s="364"/>
      <c r="F42" s="364"/>
      <c r="G42" s="364"/>
      <c r="H42" s="364"/>
      <c r="I42" s="364"/>
      <c r="J42" s="365"/>
      <c r="K42" s="62"/>
      <c r="L42" s="369"/>
      <c r="M42" s="97"/>
      <c r="N42" s="97"/>
      <c r="O42" s="97"/>
      <c r="Q42" s="65"/>
      <c r="R42" s="95"/>
      <c r="S42" s="95"/>
      <c r="T42" s="95"/>
      <c r="V42" s="95"/>
    </row>
    <row r="43" spans="1:22" s="40" customFormat="1" ht="33" customHeight="1" x14ac:dyDescent="0.3">
      <c r="A43" s="363" t="s">
        <v>6</v>
      </c>
      <c r="B43" s="364"/>
      <c r="C43" s="364"/>
      <c r="D43" s="364"/>
      <c r="E43" s="364"/>
      <c r="F43" s="364"/>
      <c r="G43" s="364"/>
      <c r="H43" s="364"/>
      <c r="I43" s="364"/>
      <c r="J43" s="365"/>
      <c r="K43" s="62"/>
      <c r="L43" s="370"/>
      <c r="M43" s="98"/>
      <c r="N43" s="249"/>
      <c r="O43" s="98"/>
      <c r="P43" s="248"/>
      <c r="Q43" s="65"/>
      <c r="R43" s="95"/>
      <c r="S43" s="95"/>
      <c r="T43" s="95"/>
      <c r="V43" s="95"/>
    </row>
    <row r="44" spans="1:22" s="40" customFormat="1" ht="14.25" customHeight="1" x14ac:dyDescent="0.25">
      <c r="A44" s="363" t="s">
        <v>7</v>
      </c>
      <c r="B44" s="364"/>
      <c r="C44" s="364"/>
      <c r="D44" s="364"/>
      <c r="E44" s="364"/>
      <c r="F44" s="364"/>
      <c r="G44" s="364"/>
      <c r="H44" s="364"/>
      <c r="I44" s="364"/>
      <c r="J44" s="365"/>
      <c r="K44" s="62"/>
      <c r="L44" s="370"/>
      <c r="M44" s="95"/>
      <c r="N44" s="95"/>
      <c r="O44" s="95"/>
      <c r="Q44" s="65"/>
      <c r="R44" s="95"/>
      <c r="S44" s="95"/>
      <c r="T44" s="95"/>
      <c r="V44" s="95"/>
    </row>
    <row r="45" spans="1:22" s="40" customFormat="1" ht="16.5" customHeight="1" x14ac:dyDescent="0.25">
      <c r="A45" s="363" t="s">
        <v>209</v>
      </c>
      <c r="B45" s="364"/>
      <c r="C45" s="364"/>
      <c r="D45" s="364"/>
      <c r="E45" s="364"/>
      <c r="F45" s="364"/>
      <c r="G45" s="364"/>
      <c r="H45" s="364"/>
      <c r="I45" s="364"/>
      <c r="J45" s="365"/>
      <c r="K45" s="66"/>
      <c r="L45" s="371"/>
      <c r="M45" s="95"/>
      <c r="O45" s="95"/>
      <c r="Q45" s="65"/>
      <c r="R45" s="95"/>
      <c r="S45" s="95"/>
      <c r="T45" s="95"/>
      <c r="V45" s="95"/>
    </row>
    <row r="46" spans="1:22" s="40" customFormat="1" ht="17.25" customHeight="1" x14ac:dyDescent="0.25">
      <c r="A46" s="363" t="s">
        <v>164</v>
      </c>
      <c r="B46" s="364"/>
      <c r="C46" s="364"/>
      <c r="D46" s="364"/>
      <c r="E46" s="364"/>
      <c r="F46" s="364"/>
      <c r="G46" s="364"/>
      <c r="H46" s="364"/>
      <c r="I46" s="364"/>
      <c r="J46" s="365"/>
      <c r="K46" s="66"/>
      <c r="L46" s="66"/>
      <c r="M46" s="95"/>
      <c r="N46" s="95"/>
      <c r="O46" s="95"/>
      <c r="Q46" s="65"/>
      <c r="R46" s="95"/>
      <c r="S46" s="95"/>
      <c r="T46" s="95"/>
      <c r="V46" s="95"/>
    </row>
    <row r="47" spans="1:22" s="40" customFormat="1" ht="16.5" customHeight="1" x14ac:dyDescent="0.25">
      <c r="A47" s="363" t="s">
        <v>165</v>
      </c>
      <c r="B47" s="364"/>
      <c r="C47" s="364"/>
      <c r="D47" s="364"/>
      <c r="E47" s="364"/>
      <c r="F47" s="364"/>
      <c r="G47" s="364"/>
      <c r="H47" s="364"/>
      <c r="I47" s="364"/>
      <c r="J47" s="365"/>
      <c r="K47" s="66"/>
      <c r="L47" s="66"/>
      <c r="M47" s="95"/>
      <c r="N47" s="95"/>
      <c r="O47" s="95"/>
      <c r="Q47" s="65"/>
      <c r="R47" s="95"/>
      <c r="S47" s="95"/>
      <c r="T47" s="95"/>
      <c r="V47" s="95"/>
    </row>
    <row r="48" spans="1:22" s="40" customFormat="1" ht="27" customHeight="1" x14ac:dyDescent="0.25">
      <c r="A48" s="363" t="s">
        <v>108</v>
      </c>
      <c r="B48" s="364"/>
      <c r="C48" s="364"/>
      <c r="D48" s="364"/>
      <c r="E48" s="364"/>
      <c r="F48" s="364"/>
      <c r="G48" s="364"/>
      <c r="H48" s="364"/>
      <c r="I48" s="364"/>
      <c r="J48" s="365"/>
      <c r="K48" s="95"/>
      <c r="L48" s="66"/>
      <c r="M48" s="95"/>
      <c r="N48" s="95"/>
      <c r="O48" s="95"/>
      <c r="Q48" s="65"/>
      <c r="R48" s="95"/>
      <c r="S48" s="95"/>
      <c r="T48" s="95"/>
      <c r="V48" s="95"/>
    </row>
    <row r="49" spans="1:24" s="40" customFormat="1" ht="60.6" customHeight="1" thickBot="1" x14ac:dyDescent="0.3">
      <c r="A49" s="372" t="s">
        <v>226</v>
      </c>
      <c r="B49" s="373"/>
      <c r="C49" s="373"/>
      <c r="D49" s="373"/>
      <c r="E49" s="373"/>
      <c r="F49" s="373"/>
      <c r="G49" s="373"/>
      <c r="H49" s="373"/>
      <c r="I49" s="373"/>
      <c r="J49" s="374"/>
      <c r="K49" s="66"/>
      <c r="L49" s="66"/>
      <c r="M49" s="95"/>
      <c r="N49" s="95"/>
      <c r="O49" s="95"/>
      <c r="Q49" s="65"/>
      <c r="R49" s="95"/>
      <c r="S49" s="95"/>
      <c r="T49" s="95"/>
      <c r="V49" s="95"/>
    </row>
    <row r="50" spans="1:24" s="40" customFormat="1" ht="20.25" customHeight="1" thickBot="1" x14ac:dyDescent="0.35">
      <c r="A50" s="384" t="s">
        <v>67</v>
      </c>
      <c r="B50" s="385"/>
      <c r="C50" s="385"/>
      <c r="D50" s="385"/>
      <c r="E50" s="385"/>
      <c r="F50" s="385"/>
      <c r="G50" s="385"/>
      <c r="H50" s="385"/>
      <c r="I50" s="385"/>
      <c r="J50" s="385"/>
      <c r="K50" s="385"/>
      <c r="L50" s="385"/>
      <c r="M50" s="385"/>
      <c r="N50" s="385"/>
      <c r="O50" s="385"/>
      <c r="P50" s="385"/>
      <c r="Q50" s="385"/>
      <c r="R50" s="385"/>
      <c r="S50" s="385"/>
      <c r="T50" s="385"/>
      <c r="U50" s="385"/>
      <c r="V50" s="385"/>
    </row>
    <row r="51" spans="1:24" s="40" customFormat="1" ht="18" customHeight="1" thickBot="1" x14ac:dyDescent="0.3">
      <c r="A51" s="366" t="s">
        <v>45</v>
      </c>
      <c r="B51" s="367"/>
      <c r="C51" s="367"/>
      <c r="D51" s="367"/>
      <c r="E51" s="367"/>
      <c r="F51" s="366" t="s">
        <v>44</v>
      </c>
      <c r="G51" s="368"/>
      <c r="H51" s="367" t="s">
        <v>43</v>
      </c>
      <c r="I51" s="367"/>
      <c r="J51" s="367"/>
      <c r="K51" s="366" t="s">
        <v>76</v>
      </c>
      <c r="L51" s="367"/>
      <c r="M51" s="367"/>
      <c r="N51" s="367"/>
      <c r="O51" s="368"/>
      <c r="P51" s="367" t="s">
        <v>42</v>
      </c>
      <c r="Q51" s="367"/>
      <c r="R51" s="367"/>
      <c r="S51" s="134" t="s">
        <v>54</v>
      </c>
      <c r="T51" s="134" t="s">
        <v>41</v>
      </c>
      <c r="U51" s="375" t="s">
        <v>68</v>
      </c>
      <c r="V51" s="361" t="s">
        <v>29</v>
      </c>
      <c r="W51" s="361" t="s">
        <v>216</v>
      </c>
      <c r="X51" s="361" t="s">
        <v>217</v>
      </c>
    </row>
    <row r="52" spans="1:24" s="47" customFormat="1" ht="52.8" x14ac:dyDescent="0.25">
      <c r="A52" s="81" t="s">
        <v>48</v>
      </c>
      <c r="B52" s="82" t="s">
        <v>69</v>
      </c>
      <c r="C52" s="82" t="s">
        <v>1</v>
      </c>
      <c r="D52" s="82" t="s">
        <v>63</v>
      </c>
      <c r="E52" s="119" t="s">
        <v>0</v>
      </c>
      <c r="F52" s="122" t="s">
        <v>49</v>
      </c>
      <c r="G52" s="123" t="s">
        <v>9</v>
      </c>
      <c r="H52" s="121" t="s">
        <v>28</v>
      </c>
      <c r="I52" s="112" t="s">
        <v>8</v>
      </c>
      <c r="J52" s="127" t="s">
        <v>51</v>
      </c>
      <c r="K52" s="128" t="s">
        <v>77</v>
      </c>
      <c r="L52" s="113" t="s">
        <v>100</v>
      </c>
      <c r="M52" s="113" t="s">
        <v>52</v>
      </c>
      <c r="N52" s="113" t="s">
        <v>46</v>
      </c>
      <c r="O52" s="189" t="s">
        <v>47</v>
      </c>
      <c r="P52" s="121" t="s">
        <v>50</v>
      </c>
      <c r="Q52" s="114" t="s">
        <v>101</v>
      </c>
      <c r="R52" s="129" t="s">
        <v>53</v>
      </c>
      <c r="S52" s="135" t="s">
        <v>62</v>
      </c>
      <c r="T52" s="140" t="s">
        <v>75</v>
      </c>
      <c r="U52" s="376"/>
      <c r="V52" s="362"/>
      <c r="W52" s="362"/>
      <c r="X52" s="362"/>
    </row>
    <row r="53" spans="1:24" s="40" customFormat="1" ht="13.2" x14ac:dyDescent="0.25">
      <c r="A53" s="69" t="s">
        <v>60</v>
      </c>
      <c r="B53" s="48" t="s">
        <v>149</v>
      </c>
      <c r="C53" s="48">
        <v>100000</v>
      </c>
      <c r="D53" s="49">
        <v>0.7</v>
      </c>
      <c r="E53" s="120">
        <f>C53*D53</f>
        <v>70000</v>
      </c>
      <c r="F53" s="124">
        <v>12345</v>
      </c>
      <c r="G53" s="118">
        <v>1234</v>
      </c>
      <c r="H53" s="115">
        <v>123456</v>
      </c>
      <c r="I53" s="48">
        <v>12345</v>
      </c>
      <c r="J53" s="199">
        <f>IF(I53&gt;0,(H53/I53))</f>
        <v>10.000486026731471</v>
      </c>
      <c r="K53" s="124">
        <v>1234</v>
      </c>
      <c r="L53" s="48">
        <v>1235</v>
      </c>
      <c r="M53" s="201">
        <f>IF(L53&gt;0,(K53/L53),"N/A")</f>
        <v>0.99919028340080973</v>
      </c>
      <c r="N53" s="48">
        <v>12345</v>
      </c>
      <c r="O53" s="203">
        <f>IF(L53&gt;0,(N53/L53),"N/A")</f>
        <v>9.9959514170040489</v>
      </c>
      <c r="P53" s="115">
        <v>123456</v>
      </c>
      <c r="Q53" s="48">
        <v>1234</v>
      </c>
      <c r="R53" s="205">
        <f>IF(Q53&gt;0,(P53/Q53),"N/A")</f>
        <v>100.0453808752026</v>
      </c>
      <c r="S53" s="206">
        <f>IF(E53&gt;0,((H53+P53)/E53),"N/A")</f>
        <v>3.5273142857142856</v>
      </c>
      <c r="T53" s="206">
        <f>IF(E53&gt;0,(K53/E53),"N/A")</f>
        <v>1.7628571428571427E-2</v>
      </c>
      <c r="U53" s="132" t="str">
        <f>IF(F53+G53&gt;C53,"WARNING: MWh exported to your T&amp;D system and MWh exported for resale cannot equal more than the total net generation of your facility or unit.","")</f>
        <v/>
      </c>
      <c r="V53" s="130"/>
      <c r="W53" s="304">
        <f>IF(E53&gt;0,D53*H53+D53*P53, 0)</f>
        <v>172838.39999999999</v>
      </c>
      <c r="X53" s="304">
        <f>IF(E53&gt;0,D53*K53, 0)</f>
        <v>863.8</v>
      </c>
    </row>
    <row r="54" spans="1:24" s="40" customFormat="1" ht="15" customHeight="1" x14ac:dyDescent="0.25">
      <c r="A54" s="70" t="s">
        <v>60</v>
      </c>
      <c r="B54" s="50"/>
      <c r="C54" s="305"/>
      <c r="D54" s="306"/>
      <c r="E54" s="120">
        <f t="shared" ref="E54:E117" si="0">C54*D54</f>
        <v>0</v>
      </c>
      <c r="F54" s="307"/>
      <c r="G54" s="308"/>
      <c r="H54" s="309"/>
      <c r="I54" s="305"/>
      <c r="J54" s="199" t="str">
        <f>IF(I54&gt;0,(H54/I54),"N/A")</f>
        <v>N/A</v>
      </c>
      <c r="K54" s="307"/>
      <c r="L54" s="305"/>
      <c r="M54" s="201" t="str">
        <f>IF(L54&gt;0,(K54/L54),"N/A")</f>
        <v>N/A</v>
      </c>
      <c r="N54" s="305"/>
      <c r="O54" s="203" t="str">
        <f>IF(L54&gt;0,(N54/L54),"N/A")</f>
        <v>N/A</v>
      </c>
      <c r="P54" s="309"/>
      <c r="Q54" s="305"/>
      <c r="R54" s="205" t="str">
        <f>IF(Q54&gt;0,(P54/Q54),"N/A")</f>
        <v>N/A</v>
      </c>
      <c r="S54" s="206" t="str">
        <f>IF(E54&gt;0,((H54+P54)/E54),"N/A")</f>
        <v>N/A</v>
      </c>
      <c r="T54" s="206" t="str">
        <f>IF(E54&gt;0,(K54/E54),"N/A")</f>
        <v>N/A</v>
      </c>
      <c r="U54" s="132" t="str">
        <f>IF(F54+G54&gt;C54,"WARNING: MWh exported to your T&amp;D system and MWh exported for resale cannot equal more than the total net generation of your facility or unit.","")</f>
        <v/>
      </c>
      <c r="V54" s="130"/>
      <c r="W54" s="304">
        <f t="shared" ref="W54:W117" si="1">IF(E54&gt;0,D54*H54+D54*P54, 0)</f>
        <v>0</v>
      </c>
      <c r="X54" s="304">
        <f t="shared" ref="X54:X117" si="2">IF(E54&gt;0,D54*K54, 0)</f>
        <v>0</v>
      </c>
    </row>
    <row r="55" spans="1:24" s="40" customFormat="1" ht="13.2" x14ac:dyDescent="0.25">
      <c r="A55" s="71" t="s">
        <v>60</v>
      </c>
      <c r="B55" s="51"/>
      <c r="C55" s="305"/>
      <c r="D55" s="306"/>
      <c r="E55" s="120">
        <f t="shared" si="0"/>
        <v>0</v>
      </c>
      <c r="F55" s="307"/>
      <c r="G55" s="308"/>
      <c r="H55" s="309"/>
      <c r="I55" s="305"/>
      <c r="J55" s="199" t="str">
        <f t="shared" ref="J55:J118" si="3">IF(I55&gt;0,(H55/I55),"N/A")</f>
        <v>N/A</v>
      </c>
      <c r="K55" s="307"/>
      <c r="L55" s="305"/>
      <c r="M55" s="201" t="str">
        <f>IF(L55&gt;0,(K55/L55),"N/A")</f>
        <v>N/A</v>
      </c>
      <c r="N55" s="305"/>
      <c r="O55" s="203" t="str">
        <f>IF(L55&gt;0,(N55/L55),"N/A")</f>
        <v>N/A</v>
      </c>
      <c r="P55" s="309"/>
      <c r="Q55" s="305"/>
      <c r="R55" s="205" t="str">
        <f>IF(Q55&gt;0,(P55/Q55),"N/A")</f>
        <v>N/A</v>
      </c>
      <c r="S55" s="206" t="str">
        <f>IF(E55&gt;0,((H55+P55)/E55),"N/A")</f>
        <v>N/A</v>
      </c>
      <c r="T55" s="206" t="str">
        <f>IF(E55&gt;0,(K55/E55),"N/A")</f>
        <v>N/A</v>
      </c>
      <c r="U55" s="132" t="str">
        <f>IF(F55+G55&gt;C55,"WARNING: MWh exported to your T&amp;D system and MWh exported for resale cannot equal more than the total net generation of your facility or unit.","")</f>
        <v/>
      </c>
      <c r="V55" s="130"/>
      <c r="W55" s="304">
        <f>IF(E55&gt;0,D55*H55+D55*P55, 0)</f>
        <v>0</v>
      </c>
      <c r="X55" s="304">
        <f t="shared" si="2"/>
        <v>0</v>
      </c>
    </row>
    <row r="56" spans="1:24" s="40" customFormat="1" ht="13.2" x14ac:dyDescent="0.25">
      <c r="A56" s="71" t="s">
        <v>60</v>
      </c>
      <c r="B56" s="51"/>
      <c r="C56" s="305"/>
      <c r="D56" s="306"/>
      <c r="E56" s="120">
        <f t="shared" si="0"/>
        <v>0</v>
      </c>
      <c r="F56" s="307"/>
      <c r="G56" s="308"/>
      <c r="H56" s="309"/>
      <c r="I56" s="305"/>
      <c r="J56" s="199" t="str">
        <f t="shared" si="3"/>
        <v>N/A</v>
      </c>
      <c r="K56" s="307"/>
      <c r="L56" s="305"/>
      <c r="M56" s="201" t="str">
        <f>IF(L56&gt;0,(K56/L56),"N/A")</f>
        <v>N/A</v>
      </c>
      <c r="N56" s="305"/>
      <c r="O56" s="203" t="str">
        <f>IF(L56&gt;0,(N56/L56),"N/A")</f>
        <v>N/A</v>
      </c>
      <c r="P56" s="309"/>
      <c r="Q56" s="305"/>
      <c r="R56" s="205" t="str">
        <f>IF(Q56&gt;0,(P56/Q56),"N/A")</f>
        <v>N/A</v>
      </c>
      <c r="S56" s="206" t="str">
        <f>IF(E56&gt;0,((H56+P56)/E56),"N/A")</f>
        <v>N/A</v>
      </c>
      <c r="T56" s="206" t="str">
        <f>IF(E56&gt;0,(K56/E56),"N/A")</f>
        <v>N/A</v>
      </c>
      <c r="U56" s="132" t="str">
        <f>IF(F56+G56&gt;C56,"WARNING: MWh exported to your T&amp;D system and MWh exported for resale cannot equal more than the total net generation of your facility or unit.","")</f>
        <v/>
      </c>
      <c r="V56" s="130"/>
      <c r="W56" s="304">
        <f t="shared" si="1"/>
        <v>0</v>
      </c>
      <c r="X56" s="304">
        <f>IF(E56&gt;0,D56*K56, 0)</f>
        <v>0</v>
      </c>
    </row>
    <row r="57" spans="1:24" s="40" customFormat="1" ht="13.2" x14ac:dyDescent="0.25">
      <c r="A57" s="71" t="s">
        <v>60</v>
      </c>
      <c r="B57" s="51"/>
      <c r="C57" s="143"/>
      <c r="D57" s="52"/>
      <c r="E57" s="120">
        <f t="shared" si="0"/>
        <v>0</v>
      </c>
      <c r="F57" s="147"/>
      <c r="G57" s="148"/>
      <c r="H57" s="116"/>
      <c r="I57" s="146"/>
      <c r="J57" s="199" t="str">
        <f t="shared" si="3"/>
        <v>N/A</v>
      </c>
      <c r="K57" s="125"/>
      <c r="L57" s="151"/>
      <c r="M57" s="201" t="str">
        <f t="shared" ref="M57:M117" si="4">IF(L57&gt;0,(K57/L57),"N/A")</f>
        <v>N/A</v>
      </c>
      <c r="N57" s="310"/>
      <c r="O57" s="203" t="str">
        <f t="shared" ref="O57:O117" si="5">IF(L57&gt;0,(N57/L57),"N/A")</f>
        <v>N/A</v>
      </c>
      <c r="P57" s="116"/>
      <c r="Q57" s="151"/>
      <c r="R57" s="205" t="str">
        <f t="shared" ref="R57:R117" si="6">IF(Q57&gt;0,(P57/Q57),"N/A")</f>
        <v>N/A</v>
      </c>
      <c r="S57" s="206" t="str">
        <f t="shared" ref="S57:S117" si="7">IF(E57&gt;0,((H57+P57)/E57),"N/A")</f>
        <v>N/A</v>
      </c>
      <c r="T57" s="206" t="str">
        <f t="shared" ref="T57:T117" si="8">IF(E57&gt;0,(K57/E57),"N/A")</f>
        <v>N/A</v>
      </c>
      <c r="U57" s="132" t="str">
        <f t="shared" ref="U57:U86" si="9">IF(F57+G57&gt;C57,"The amount MWh exported to your own T&amp;D system and the amount MWh exported for resale cannot equal more than the total net generation of your facility or unit.","")</f>
        <v/>
      </c>
      <c r="V57" s="130"/>
      <c r="W57" s="304">
        <f t="shared" si="1"/>
        <v>0</v>
      </c>
      <c r="X57" s="304">
        <f t="shared" si="2"/>
        <v>0</v>
      </c>
    </row>
    <row r="58" spans="1:24" s="40" customFormat="1" ht="13.2" x14ac:dyDescent="0.25">
      <c r="A58" s="71" t="s">
        <v>60</v>
      </c>
      <c r="B58" s="51"/>
      <c r="C58" s="144"/>
      <c r="D58" s="52"/>
      <c r="E58" s="120">
        <f t="shared" si="0"/>
        <v>0</v>
      </c>
      <c r="F58" s="147"/>
      <c r="G58" s="148"/>
      <c r="H58" s="116"/>
      <c r="I58" s="146"/>
      <c r="J58" s="199" t="str">
        <f t="shared" si="3"/>
        <v>N/A</v>
      </c>
      <c r="K58" s="125"/>
      <c r="L58" s="151"/>
      <c r="M58" s="201" t="str">
        <f t="shared" si="4"/>
        <v>N/A</v>
      </c>
      <c r="N58" s="53"/>
      <c r="O58" s="203" t="str">
        <f t="shared" si="5"/>
        <v>N/A</v>
      </c>
      <c r="P58" s="116"/>
      <c r="Q58" s="151"/>
      <c r="R58" s="205" t="str">
        <f t="shared" si="6"/>
        <v>N/A</v>
      </c>
      <c r="S58" s="206" t="str">
        <f t="shared" si="7"/>
        <v>N/A</v>
      </c>
      <c r="T58" s="206" t="str">
        <f t="shared" si="8"/>
        <v>N/A</v>
      </c>
      <c r="U58" s="132" t="str">
        <f t="shared" si="9"/>
        <v/>
      </c>
      <c r="V58" s="130"/>
      <c r="W58" s="304">
        <f t="shared" si="1"/>
        <v>0</v>
      </c>
      <c r="X58" s="304">
        <f t="shared" si="2"/>
        <v>0</v>
      </c>
    </row>
    <row r="59" spans="1:24" s="40" customFormat="1" ht="13.2" x14ac:dyDescent="0.25">
      <c r="A59" s="71" t="s">
        <v>60</v>
      </c>
      <c r="B59" s="51"/>
      <c r="C59" s="144"/>
      <c r="D59" s="52"/>
      <c r="E59" s="120">
        <f t="shared" si="0"/>
        <v>0</v>
      </c>
      <c r="F59" s="147"/>
      <c r="G59" s="148"/>
      <c r="H59" s="116"/>
      <c r="I59" s="146"/>
      <c r="J59" s="199" t="str">
        <f t="shared" si="3"/>
        <v>N/A</v>
      </c>
      <c r="K59" s="125"/>
      <c r="L59" s="151"/>
      <c r="M59" s="201" t="str">
        <f t="shared" si="4"/>
        <v>N/A</v>
      </c>
      <c r="N59" s="53"/>
      <c r="O59" s="203" t="str">
        <f t="shared" si="5"/>
        <v>N/A</v>
      </c>
      <c r="P59" s="116"/>
      <c r="Q59" s="151"/>
      <c r="R59" s="205" t="str">
        <f t="shared" si="6"/>
        <v>N/A</v>
      </c>
      <c r="S59" s="206" t="str">
        <f t="shared" si="7"/>
        <v>N/A</v>
      </c>
      <c r="T59" s="206" t="str">
        <f t="shared" si="8"/>
        <v>N/A</v>
      </c>
      <c r="U59" s="132" t="str">
        <f t="shared" si="9"/>
        <v/>
      </c>
      <c r="V59" s="130"/>
      <c r="W59" s="304">
        <f t="shared" si="1"/>
        <v>0</v>
      </c>
      <c r="X59" s="304">
        <f t="shared" si="2"/>
        <v>0</v>
      </c>
    </row>
    <row r="60" spans="1:24" s="40" customFormat="1" ht="13.2" x14ac:dyDescent="0.25">
      <c r="A60" s="71" t="s">
        <v>60</v>
      </c>
      <c r="B60" s="51"/>
      <c r="C60" s="144"/>
      <c r="D60" s="52"/>
      <c r="E60" s="120">
        <f t="shared" si="0"/>
        <v>0</v>
      </c>
      <c r="F60" s="147"/>
      <c r="G60" s="148"/>
      <c r="H60" s="116"/>
      <c r="I60" s="146"/>
      <c r="J60" s="199" t="str">
        <f t="shared" si="3"/>
        <v>N/A</v>
      </c>
      <c r="K60" s="125"/>
      <c r="L60" s="151"/>
      <c r="M60" s="201" t="str">
        <f t="shared" si="4"/>
        <v>N/A</v>
      </c>
      <c r="N60" s="53"/>
      <c r="O60" s="203" t="str">
        <f t="shared" si="5"/>
        <v>N/A</v>
      </c>
      <c r="P60" s="116"/>
      <c r="Q60" s="151"/>
      <c r="R60" s="205" t="str">
        <f t="shared" si="6"/>
        <v>N/A</v>
      </c>
      <c r="S60" s="206" t="str">
        <f t="shared" si="7"/>
        <v>N/A</v>
      </c>
      <c r="T60" s="206" t="str">
        <f t="shared" si="8"/>
        <v>N/A</v>
      </c>
      <c r="U60" s="132" t="str">
        <f t="shared" si="9"/>
        <v/>
      </c>
      <c r="V60" s="130"/>
      <c r="W60" s="304">
        <f t="shared" si="1"/>
        <v>0</v>
      </c>
      <c r="X60" s="304">
        <f t="shared" si="2"/>
        <v>0</v>
      </c>
    </row>
    <row r="61" spans="1:24" s="40" customFormat="1" ht="13.2" x14ac:dyDescent="0.25">
      <c r="A61" s="71" t="s">
        <v>60</v>
      </c>
      <c r="B61" s="51"/>
      <c r="C61" s="144"/>
      <c r="D61" s="52"/>
      <c r="E61" s="120">
        <f t="shared" si="0"/>
        <v>0</v>
      </c>
      <c r="F61" s="147"/>
      <c r="G61" s="148"/>
      <c r="H61" s="116"/>
      <c r="I61" s="146"/>
      <c r="J61" s="199" t="str">
        <f t="shared" si="3"/>
        <v>N/A</v>
      </c>
      <c r="K61" s="125"/>
      <c r="L61" s="151"/>
      <c r="M61" s="201" t="str">
        <f t="shared" si="4"/>
        <v>N/A</v>
      </c>
      <c r="N61" s="53"/>
      <c r="O61" s="203" t="str">
        <f t="shared" si="5"/>
        <v>N/A</v>
      </c>
      <c r="P61" s="116"/>
      <c r="Q61" s="151"/>
      <c r="R61" s="205" t="str">
        <f t="shared" si="6"/>
        <v>N/A</v>
      </c>
      <c r="S61" s="206" t="str">
        <f t="shared" si="7"/>
        <v>N/A</v>
      </c>
      <c r="T61" s="206" t="str">
        <f t="shared" si="8"/>
        <v>N/A</v>
      </c>
      <c r="U61" s="132" t="str">
        <f t="shared" si="9"/>
        <v/>
      </c>
      <c r="V61" s="130"/>
      <c r="W61" s="304">
        <f t="shared" si="1"/>
        <v>0</v>
      </c>
      <c r="X61" s="304">
        <f t="shared" si="2"/>
        <v>0</v>
      </c>
    </row>
    <row r="62" spans="1:24" s="40" customFormat="1" ht="13.2" x14ac:dyDescent="0.25">
      <c r="A62" s="71" t="s">
        <v>60</v>
      </c>
      <c r="B62" s="51"/>
      <c r="C62" s="144"/>
      <c r="D62" s="52"/>
      <c r="E62" s="120">
        <f t="shared" si="0"/>
        <v>0</v>
      </c>
      <c r="F62" s="147"/>
      <c r="G62" s="148"/>
      <c r="H62" s="116"/>
      <c r="I62" s="146"/>
      <c r="J62" s="199" t="str">
        <f t="shared" si="3"/>
        <v>N/A</v>
      </c>
      <c r="K62" s="125"/>
      <c r="L62" s="151"/>
      <c r="M62" s="201" t="str">
        <f t="shared" si="4"/>
        <v>N/A</v>
      </c>
      <c r="N62" s="53"/>
      <c r="O62" s="203" t="str">
        <f t="shared" si="5"/>
        <v>N/A</v>
      </c>
      <c r="P62" s="116"/>
      <c r="Q62" s="151"/>
      <c r="R62" s="205" t="str">
        <f t="shared" si="6"/>
        <v>N/A</v>
      </c>
      <c r="S62" s="206" t="str">
        <f t="shared" si="7"/>
        <v>N/A</v>
      </c>
      <c r="T62" s="206" t="str">
        <f t="shared" si="8"/>
        <v>N/A</v>
      </c>
      <c r="U62" s="132" t="str">
        <f t="shared" si="9"/>
        <v/>
      </c>
      <c r="V62" s="130"/>
      <c r="W62" s="304">
        <f t="shared" si="1"/>
        <v>0</v>
      </c>
      <c r="X62" s="304">
        <f t="shared" si="2"/>
        <v>0</v>
      </c>
    </row>
    <row r="63" spans="1:24" s="40" customFormat="1" ht="13.2" x14ac:dyDescent="0.25">
      <c r="A63" s="71" t="s">
        <v>60</v>
      </c>
      <c r="B63" s="51"/>
      <c r="C63" s="144"/>
      <c r="D63" s="52"/>
      <c r="E63" s="120">
        <f t="shared" si="0"/>
        <v>0</v>
      </c>
      <c r="F63" s="147"/>
      <c r="G63" s="148"/>
      <c r="H63" s="116"/>
      <c r="I63" s="146"/>
      <c r="J63" s="199" t="str">
        <f t="shared" si="3"/>
        <v>N/A</v>
      </c>
      <c r="K63" s="125"/>
      <c r="L63" s="151"/>
      <c r="M63" s="201" t="str">
        <f t="shared" si="4"/>
        <v>N/A</v>
      </c>
      <c r="N63" s="53"/>
      <c r="O63" s="203" t="str">
        <f t="shared" si="5"/>
        <v>N/A</v>
      </c>
      <c r="P63" s="116"/>
      <c r="Q63" s="151"/>
      <c r="R63" s="205" t="str">
        <f t="shared" si="6"/>
        <v>N/A</v>
      </c>
      <c r="S63" s="206" t="str">
        <f t="shared" si="7"/>
        <v>N/A</v>
      </c>
      <c r="T63" s="206" t="str">
        <f t="shared" si="8"/>
        <v>N/A</v>
      </c>
      <c r="U63" s="132" t="str">
        <f t="shared" si="9"/>
        <v/>
      </c>
      <c r="V63" s="130"/>
      <c r="W63" s="304">
        <f t="shared" si="1"/>
        <v>0</v>
      </c>
      <c r="X63" s="304">
        <f t="shared" si="2"/>
        <v>0</v>
      </c>
    </row>
    <row r="64" spans="1:24" s="40" customFormat="1" ht="13.2" x14ac:dyDescent="0.25">
      <c r="A64" s="71" t="s">
        <v>60</v>
      </c>
      <c r="B64" s="51"/>
      <c r="C64" s="144"/>
      <c r="D64" s="52"/>
      <c r="E64" s="120">
        <f t="shared" si="0"/>
        <v>0</v>
      </c>
      <c r="F64" s="147"/>
      <c r="G64" s="148"/>
      <c r="H64" s="116"/>
      <c r="I64" s="146"/>
      <c r="J64" s="199" t="str">
        <f t="shared" si="3"/>
        <v>N/A</v>
      </c>
      <c r="K64" s="125"/>
      <c r="L64" s="151"/>
      <c r="M64" s="201" t="str">
        <f t="shared" si="4"/>
        <v>N/A</v>
      </c>
      <c r="N64" s="53"/>
      <c r="O64" s="203" t="str">
        <f t="shared" si="5"/>
        <v>N/A</v>
      </c>
      <c r="P64" s="116"/>
      <c r="Q64" s="151"/>
      <c r="R64" s="205" t="str">
        <f t="shared" si="6"/>
        <v>N/A</v>
      </c>
      <c r="S64" s="206" t="str">
        <f t="shared" si="7"/>
        <v>N/A</v>
      </c>
      <c r="T64" s="206" t="str">
        <f t="shared" si="8"/>
        <v>N/A</v>
      </c>
      <c r="U64" s="132" t="str">
        <f t="shared" si="9"/>
        <v/>
      </c>
      <c r="V64" s="130"/>
      <c r="W64" s="304">
        <f t="shared" si="1"/>
        <v>0</v>
      </c>
      <c r="X64" s="304">
        <f t="shared" si="2"/>
        <v>0</v>
      </c>
    </row>
    <row r="65" spans="1:24" s="40" customFormat="1" ht="13.2" x14ac:dyDescent="0.25">
      <c r="A65" s="71" t="s">
        <v>60</v>
      </c>
      <c r="B65" s="51"/>
      <c r="C65" s="144"/>
      <c r="D65" s="52"/>
      <c r="E65" s="120">
        <f t="shared" si="0"/>
        <v>0</v>
      </c>
      <c r="F65" s="147"/>
      <c r="G65" s="148"/>
      <c r="H65" s="116"/>
      <c r="I65" s="146"/>
      <c r="J65" s="199" t="str">
        <f t="shared" si="3"/>
        <v>N/A</v>
      </c>
      <c r="K65" s="125"/>
      <c r="L65" s="151"/>
      <c r="M65" s="201" t="str">
        <f t="shared" si="4"/>
        <v>N/A</v>
      </c>
      <c r="N65" s="53"/>
      <c r="O65" s="203" t="str">
        <f t="shared" si="5"/>
        <v>N/A</v>
      </c>
      <c r="P65" s="116"/>
      <c r="Q65" s="151"/>
      <c r="R65" s="205" t="str">
        <f t="shared" si="6"/>
        <v>N/A</v>
      </c>
      <c r="S65" s="206" t="str">
        <f t="shared" si="7"/>
        <v>N/A</v>
      </c>
      <c r="T65" s="206" t="str">
        <f t="shared" si="8"/>
        <v>N/A</v>
      </c>
      <c r="U65" s="132" t="str">
        <f t="shared" si="9"/>
        <v/>
      </c>
      <c r="V65" s="130"/>
      <c r="W65" s="304">
        <f t="shared" si="1"/>
        <v>0</v>
      </c>
      <c r="X65" s="304">
        <f t="shared" si="2"/>
        <v>0</v>
      </c>
    </row>
    <row r="66" spans="1:24" s="40" customFormat="1" ht="13.2" x14ac:dyDescent="0.25">
      <c r="A66" s="71" t="s">
        <v>60</v>
      </c>
      <c r="B66" s="51"/>
      <c r="C66" s="144"/>
      <c r="D66" s="52"/>
      <c r="E66" s="120">
        <f t="shared" si="0"/>
        <v>0</v>
      </c>
      <c r="F66" s="147"/>
      <c r="G66" s="148"/>
      <c r="H66" s="116"/>
      <c r="I66" s="146"/>
      <c r="J66" s="199" t="str">
        <f t="shared" si="3"/>
        <v>N/A</v>
      </c>
      <c r="K66" s="125"/>
      <c r="L66" s="151"/>
      <c r="M66" s="201" t="str">
        <f t="shared" si="4"/>
        <v>N/A</v>
      </c>
      <c r="N66" s="53"/>
      <c r="O66" s="203" t="str">
        <f t="shared" si="5"/>
        <v>N/A</v>
      </c>
      <c r="P66" s="116"/>
      <c r="Q66" s="151"/>
      <c r="R66" s="205" t="str">
        <f t="shared" si="6"/>
        <v>N/A</v>
      </c>
      <c r="S66" s="206" t="str">
        <f t="shared" si="7"/>
        <v>N/A</v>
      </c>
      <c r="T66" s="206" t="str">
        <f t="shared" si="8"/>
        <v>N/A</v>
      </c>
      <c r="U66" s="132" t="str">
        <f t="shared" si="9"/>
        <v/>
      </c>
      <c r="V66" s="130"/>
      <c r="W66" s="304">
        <f t="shared" si="1"/>
        <v>0</v>
      </c>
      <c r="X66" s="304">
        <f t="shared" si="2"/>
        <v>0</v>
      </c>
    </row>
    <row r="67" spans="1:24" s="40" customFormat="1" ht="13.2" x14ac:dyDescent="0.25">
      <c r="A67" s="71" t="s">
        <v>60</v>
      </c>
      <c r="B67" s="51"/>
      <c r="C67" s="144"/>
      <c r="D67" s="52"/>
      <c r="E67" s="120">
        <f t="shared" si="0"/>
        <v>0</v>
      </c>
      <c r="F67" s="147"/>
      <c r="G67" s="148"/>
      <c r="H67" s="116"/>
      <c r="I67" s="146"/>
      <c r="J67" s="199" t="str">
        <f t="shared" si="3"/>
        <v>N/A</v>
      </c>
      <c r="K67" s="125"/>
      <c r="L67" s="151"/>
      <c r="M67" s="201" t="str">
        <f t="shared" si="4"/>
        <v>N/A</v>
      </c>
      <c r="N67" s="53"/>
      <c r="O67" s="203" t="str">
        <f t="shared" si="5"/>
        <v>N/A</v>
      </c>
      <c r="P67" s="116"/>
      <c r="Q67" s="151"/>
      <c r="R67" s="205" t="str">
        <f t="shared" si="6"/>
        <v>N/A</v>
      </c>
      <c r="S67" s="206" t="str">
        <f t="shared" si="7"/>
        <v>N/A</v>
      </c>
      <c r="T67" s="206" t="str">
        <f t="shared" si="8"/>
        <v>N/A</v>
      </c>
      <c r="U67" s="132" t="str">
        <f t="shared" si="9"/>
        <v/>
      </c>
      <c r="V67" s="130"/>
      <c r="W67" s="304">
        <f t="shared" si="1"/>
        <v>0</v>
      </c>
      <c r="X67" s="304">
        <f t="shared" si="2"/>
        <v>0</v>
      </c>
    </row>
    <row r="68" spans="1:24" s="40" customFormat="1" ht="13.2" x14ac:dyDescent="0.25">
      <c r="A68" s="71" t="s">
        <v>60</v>
      </c>
      <c r="B68" s="51"/>
      <c r="C68" s="144"/>
      <c r="D68" s="52"/>
      <c r="E68" s="120">
        <f t="shared" si="0"/>
        <v>0</v>
      </c>
      <c r="F68" s="147"/>
      <c r="G68" s="148"/>
      <c r="H68" s="116"/>
      <c r="I68" s="146"/>
      <c r="J68" s="199" t="str">
        <f t="shared" si="3"/>
        <v>N/A</v>
      </c>
      <c r="K68" s="125"/>
      <c r="L68" s="151"/>
      <c r="M68" s="201" t="str">
        <f t="shared" si="4"/>
        <v>N/A</v>
      </c>
      <c r="N68" s="53"/>
      <c r="O68" s="203" t="str">
        <f t="shared" si="5"/>
        <v>N/A</v>
      </c>
      <c r="P68" s="116"/>
      <c r="Q68" s="151"/>
      <c r="R68" s="205" t="str">
        <f t="shared" si="6"/>
        <v>N/A</v>
      </c>
      <c r="S68" s="206" t="str">
        <f t="shared" si="7"/>
        <v>N/A</v>
      </c>
      <c r="T68" s="206" t="str">
        <f t="shared" si="8"/>
        <v>N/A</v>
      </c>
      <c r="U68" s="132" t="str">
        <f t="shared" si="9"/>
        <v/>
      </c>
      <c r="V68" s="130"/>
      <c r="W68" s="304">
        <f t="shared" si="1"/>
        <v>0</v>
      </c>
      <c r="X68" s="304">
        <f t="shared" si="2"/>
        <v>0</v>
      </c>
    </row>
    <row r="69" spans="1:24" s="40" customFormat="1" ht="13.2" x14ac:dyDescent="0.25">
      <c r="A69" s="71" t="s">
        <v>60</v>
      </c>
      <c r="B69" s="51"/>
      <c r="C69" s="144"/>
      <c r="D69" s="52"/>
      <c r="E69" s="120">
        <f t="shared" si="0"/>
        <v>0</v>
      </c>
      <c r="F69" s="147"/>
      <c r="G69" s="148"/>
      <c r="H69" s="116"/>
      <c r="I69" s="146"/>
      <c r="J69" s="199" t="str">
        <f t="shared" si="3"/>
        <v>N/A</v>
      </c>
      <c r="K69" s="125"/>
      <c r="L69" s="151"/>
      <c r="M69" s="201" t="str">
        <f t="shared" si="4"/>
        <v>N/A</v>
      </c>
      <c r="N69" s="53"/>
      <c r="O69" s="203" t="str">
        <f t="shared" si="5"/>
        <v>N/A</v>
      </c>
      <c r="P69" s="116"/>
      <c r="Q69" s="151"/>
      <c r="R69" s="205" t="str">
        <f t="shared" si="6"/>
        <v>N/A</v>
      </c>
      <c r="S69" s="206" t="str">
        <f t="shared" si="7"/>
        <v>N/A</v>
      </c>
      <c r="T69" s="206" t="str">
        <f t="shared" si="8"/>
        <v>N/A</v>
      </c>
      <c r="U69" s="132" t="str">
        <f t="shared" si="9"/>
        <v/>
      </c>
      <c r="V69" s="130"/>
      <c r="W69" s="304">
        <f t="shared" si="1"/>
        <v>0</v>
      </c>
      <c r="X69" s="304">
        <f t="shared" si="2"/>
        <v>0</v>
      </c>
    </row>
    <row r="70" spans="1:24" s="40" customFormat="1" ht="13.2" x14ac:dyDescent="0.25">
      <c r="A70" s="71" t="s">
        <v>60</v>
      </c>
      <c r="B70" s="51"/>
      <c r="C70" s="144"/>
      <c r="D70" s="52"/>
      <c r="E70" s="120">
        <f t="shared" si="0"/>
        <v>0</v>
      </c>
      <c r="F70" s="147"/>
      <c r="G70" s="148"/>
      <c r="H70" s="116"/>
      <c r="I70" s="146"/>
      <c r="J70" s="199" t="str">
        <f t="shared" si="3"/>
        <v>N/A</v>
      </c>
      <c r="K70" s="125"/>
      <c r="L70" s="151"/>
      <c r="M70" s="201" t="str">
        <f t="shared" si="4"/>
        <v>N/A</v>
      </c>
      <c r="N70" s="53"/>
      <c r="O70" s="203" t="str">
        <f t="shared" si="5"/>
        <v>N/A</v>
      </c>
      <c r="P70" s="116"/>
      <c r="Q70" s="151"/>
      <c r="R70" s="205" t="str">
        <f t="shared" si="6"/>
        <v>N/A</v>
      </c>
      <c r="S70" s="206" t="str">
        <f t="shared" si="7"/>
        <v>N/A</v>
      </c>
      <c r="T70" s="206" t="str">
        <f>IF(E70&gt;0,(K70/E70),"N/A")</f>
        <v>N/A</v>
      </c>
      <c r="U70" s="132" t="str">
        <f t="shared" si="9"/>
        <v/>
      </c>
      <c r="V70" s="130"/>
      <c r="W70" s="304">
        <f t="shared" si="1"/>
        <v>0</v>
      </c>
      <c r="X70" s="304">
        <f t="shared" si="2"/>
        <v>0</v>
      </c>
    </row>
    <row r="71" spans="1:24" s="40" customFormat="1" ht="13.2" x14ac:dyDescent="0.25">
      <c r="A71" s="71" t="s">
        <v>60</v>
      </c>
      <c r="B71" s="51"/>
      <c r="C71" s="144"/>
      <c r="D71" s="52"/>
      <c r="E71" s="120">
        <f t="shared" si="0"/>
        <v>0</v>
      </c>
      <c r="F71" s="147"/>
      <c r="G71" s="148"/>
      <c r="H71" s="116"/>
      <c r="I71" s="146"/>
      <c r="J71" s="199" t="str">
        <f t="shared" si="3"/>
        <v>N/A</v>
      </c>
      <c r="K71" s="125"/>
      <c r="L71" s="151"/>
      <c r="M71" s="201" t="str">
        <f t="shared" si="4"/>
        <v>N/A</v>
      </c>
      <c r="N71" s="53"/>
      <c r="O71" s="203" t="str">
        <f t="shared" si="5"/>
        <v>N/A</v>
      </c>
      <c r="P71" s="116"/>
      <c r="Q71" s="151"/>
      <c r="R71" s="205" t="str">
        <f t="shared" si="6"/>
        <v>N/A</v>
      </c>
      <c r="S71" s="206" t="str">
        <f t="shared" si="7"/>
        <v>N/A</v>
      </c>
      <c r="T71" s="206" t="str">
        <f t="shared" si="8"/>
        <v>N/A</v>
      </c>
      <c r="U71" s="132" t="str">
        <f t="shared" si="9"/>
        <v/>
      </c>
      <c r="V71" s="130"/>
      <c r="W71" s="304">
        <f t="shared" si="1"/>
        <v>0</v>
      </c>
      <c r="X71" s="304">
        <f t="shared" si="2"/>
        <v>0</v>
      </c>
    </row>
    <row r="72" spans="1:24" s="40" customFormat="1" ht="13.2" x14ac:dyDescent="0.25">
      <c r="A72" s="71" t="s">
        <v>60</v>
      </c>
      <c r="B72" s="51"/>
      <c r="C72" s="144"/>
      <c r="D72" s="52"/>
      <c r="E72" s="120">
        <f t="shared" si="0"/>
        <v>0</v>
      </c>
      <c r="F72" s="147"/>
      <c r="G72" s="148"/>
      <c r="H72" s="116"/>
      <c r="I72" s="146"/>
      <c r="J72" s="199" t="str">
        <f t="shared" si="3"/>
        <v>N/A</v>
      </c>
      <c r="K72" s="125"/>
      <c r="L72" s="151"/>
      <c r="M72" s="201" t="str">
        <f t="shared" si="4"/>
        <v>N/A</v>
      </c>
      <c r="N72" s="53"/>
      <c r="O72" s="203" t="str">
        <f t="shared" si="5"/>
        <v>N/A</v>
      </c>
      <c r="P72" s="116"/>
      <c r="Q72" s="151"/>
      <c r="R72" s="205" t="str">
        <f t="shared" si="6"/>
        <v>N/A</v>
      </c>
      <c r="S72" s="206" t="str">
        <f t="shared" si="7"/>
        <v>N/A</v>
      </c>
      <c r="T72" s="206" t="str">
        <f t="shared" si="8"/>
        <v>N/A</v>
      </c>
      <c r="U72" s="132" t="str">
        <f t="shared" si="9"/>
        <v/>
      </c>
      <c r="V72" s="130"/>
      <c r="W72" s="304">
        <f t="shared" si="1"/>
        <v>0</v>
      </c>
      <c r="X72" s="304">
        <f t="shared" si="2"/>
        <v>0</v>
      </c>
    </row>
    <row r="73" spans="1:24" s="40" customFormat="1" ht="13.2" x14ac:dyDescent="0.25">
      <c r="A73" s="71" t="s">
        <v>60</v>
      </c>
      <c r="B73" s="51"/>
      <c r="C73" s="144"/>
      <c r="D73" s="52"/>
      <c r="E73" s="120">
        <f t="shared" si="0"/>
        <v>0</v>
      </c>
      <c r="F73" s="147"/>
      <c r="G73" s="148"/>
      <c r="H73" s="116"/>
      <c r="I73" s="146"/>
      <c r="J73" s="199" t="str">
        <f t="shared" si="3"/>
        <v>N/A</v>
      </c>
      <c r="K73" s="125"/>
      <c r="L73" s="151"/>
      <c r="M73" s="201" t="str">
        <f t="shared" si="4"/>
        <v>N/A</v>
      </c>
      <c r="N73" s="53"/>
      <c r="O73" s="203" t="str">
        <f t="shared" si="5"/>
        <v>N/A</v>
      </c>
      <c r="P73" s="116"/>
      <c r="Q73" s="151"/>
      <c r="R73" s="205" t="str">
        <f t="shared" si="6"/>
        <v>N/A</v>
      </c>
      <c r="S73" s="206" t="str">
        <f t="shared" si="7"/>
        <v>N/A</v>
      </c>
      <c r="T73" s="206" t="str">
        <f t="shared" si="8"/>
        <v>N/A</v>
      </c>
      <c r="U73" s="132" t="str">
        <f t="shared" si="9"/>
        <v/>
      </c>
      <c r="V73" s="130"/>
      <c r="W73" s="304">
        <f t="shared" si="1"/>
        <v>0</v>
      </c>
      <c r="X73" s="304">
        <f t="shared" si="2"/>
        <v>0</v>
      </c>
    </row>
    <row r="74" spans="1:24" s="40" customFormat="1" ht="13.2" x14ac:dyDescent="0.25">
      <c r="A74" s="71" t="s">
        <v>60</v>
      </c>
      <c r="B74" s="51"/>
      <c r="C74" s="144"/>
      <c r="D74" s="52"/>
      <c r="E74" s="120">
        <f t="shared" si="0"/>
        <v>0</v>
      </c>
      <c r="F74" s="147"/>
      <c r="G74" s="148"/>
      <c r="H74" s="116"/>
      <c r="I74" s="146"/>
      <c r="J74" s="199" t="str">
        <f t="shared" si="3"/>
        <v>N/A</v>
      </c>
      <c r="K74" s="125"/>
      <c r="L74" s="151"/>
      <c r="M74" s="201" t="str">
        <f t="shared" si="4"/>
        <v>N/A</v>
      </c>
      <c r="N74" s="53"/>
      <c r="O74" s="203" t="str">
        <f t="shared" si="5"/>
        <v>N/A</v>
      </c>
      <c r="P74" s="116"/>
      <c r="Q74" s="151"/>
      <c r="R74" s="205" t="str">
        <f t="shared" si="6"/>
        <v>N/A</v>
      </c>
      <c r="S74" s="206" t="str">
        <f t="shared" si="7"/>
        <v>N/A</v>
      </c>
      <c r="T74" s="206" t="str">
        <f t="shared" si="8"/>
        <v>N/A</v>
      </c>
      <c r="U74" s="132" t="str">
        <f t="shared" si="9"/>
        <v/>
      </c>
      <c r="V74" s="130"/>
      <c r="W74" s="304">
        <f t="shared" si="1"/>
        <v>0</v>
      </c>
      <c r="X74" s="304">
        <f t="shared" si="2"/>
        <v>0</v>
      </c>
    </row>
    <row r="75" spans="1:24" s="40" customFormat="1" ht="13.2" x14ac:dyDescent="0.25">
      <c r="A75" s="71" t="s">
        <v>60</v>
      </c>
      <c r="B75" s="51"/>
      <c r="C75" s="144"/>
      <c r="D75" s="52"/>
      <c r="E75" s="120">
        <f t="shared" si="0"/>
        <v>0</v>
      </c>
      <c r="F75" s="147"/>
      <c r="G75" s="148"/>
      <c r="H75" s="116"/>
      <c r="I75" s="146"/>
      <c r="J75" s="199" t="str">
        <f t="shared" si="3"/>
        <v>N/A</v>
      </c>
      <c r="K75" s="125"/>
      <c r="L75" s="151"/>
      <c r="M75" s="201" t="str">
        <f t="shared" si="4"/>
        <v>N/A</v>
      </c>
      <c r="N75" s="53"/>
      <c r="O75" s="203" t="str">
        <f t="shared" si="5"/>
        <v>N/A</v>
      </c>
      <c r="P75" s="116"/>
      <c r="Q75" s="151"/>
      <c r="R75" s="205" t="str">
        <f t="shared" si="6"/>
        <v>N/A</v>
      </c>
      <c r="S75" s="206" t="str">
        <f t="shared" si="7"/>
        <v>N/A</v>
      </c>
      <c r="T75" s="206" t="str">
        <f t="shared" si="8"/>
        <v>N/A</v>
      </c>
      <c r="U75" s="132" t="str">
        <f t="shared" si="9"/>
        <v/>
      </c>
      <c r="V75" s="130"/>
      <c r="W75" s="304">
        <f t="shared" si="1"/>
        <v>0</v>
      </c>
      <c r="X75" s="304">
        <f t="shared" si="2"/>
        <v>0</v>
      </c>
    </row>
    <row r="76" spans="1:24" s="40" customFormat="1" ht="13.2" x14ac:dyDescent="0.25">
      <c r="A76" s="71" t="s">
        <v>60</v>
      </c>
      <c r="B76" s="51"/>
      <c r="C76" s="144"/>
      <c r="D76" s="52"/>
      <c r="E76" s="120">
        <f t="shared" si="0"/>
        <v>0</v>
      </c>
      <c r="F76" s="147"/>
      <c r="G76" s="148"/>
      <c r="H76" s="116"/>
      <c r="I76" s="146"/>
      <c r="J76" s="199" t="str">
        <f t="shared" si="3"/>
        <v>N/A</v>
      </c>
      <c r="K76" s="125"/>
      <c r="L76" s="151"/>
      <c r="M76" s="201" t="str">
        <f t="shared" si="4"/>
        <v>N/A</v>
      </c>
      <c r="N76" s="53"/>
      <c r="O76" s="203" t="str">
        <f t="shared" si="5"/>
        <v>N/A</v>
      </c>
      <c r="P76" s="116"/>
      <c r="Q76" s="151"/>
      <c r="R76" s="205" t="str">
        <f t="shared" si="6"/>
        <v>N/A</v>
      </c>
      <c r="S76" s="206" t="str">
        <f t="shared" si="7"/>
        <v>N/A</v>
      </c>
      <c r="T76" s="206" t="str">
        <f t="shared" si="8"/>
        <v>N/A</v>
      </c>
      <c r="U76" s="132" t="str">
        <f t="shared" si="9"/>
        <v/>
      </c>
      <c r="V76" s="130"/>
      <c r="W76" s="304">
        <f t="shared" si="1"/>
        <v>0</v>
      </c>
      <c r="X76" s="304">
        <f t="shared" si="2"/>
        <v>0</v>
      </c>
    </row>
    <row r="77" spans="1:24" s="40" customFormat="1" ht="13.2" x14ac:dyDescent="0.25">
      <c r="A77" s="71" t="s">
        <v>60</v>
      </c>
      <c r="B77" s="51"/>
      <c r="C77" s="144"/>
      <c r="D77" s="52"/>
      <c r="E77" s="120">
        <f t="shared" si="0"/>
        <v>0</v>
      </c>
      <c r="F77" s="147"/>
      <c r="G77" s="148"/>
      <c r="H77" s="116"/>
      <c r="I77" s="146"/>
      <c r="J77" s="199" t="str">
        <f t="shared" si="3"/>
        <v>N/A</v>
      </c>
      <c r="K77" s="125"/>
      <c r="L77" s="151"/>
      <c r="M77" s="201" t="str">
        <f t="shared" si="4"/>
        <v>N/A</v>
      </c>
      <c r="N77" s="53"/>
      <c r="O77" s="203" t="str">
        <f t="shared" si="5"/>
        <v>N/A</v>
      </c>
      <c r="P77" s="116"/>
      <c r="Q77" s="151"/>
      <c r="R77" s="205" t="str">
        <f t="shared" si="6"/>
        <v>N/A</v>
      </c>
      <c r="S77" s="206" t="str">
        <f t="shared" si="7"/>
        <v>N/A</v>
      </c>
      <c r="T77" s="206" t="str">
        <f t="shared" si="8"/>
        <v>N/A</v>
      </c>
      <c r="U77" s="132" t="str">
        <f t="shared" si="9"/>
        <v/>
      </c>
      <c r="V77" s="130"/>
      <c r="W77" s="304">
        <f t="shared" si="1"/>
        <v>0</v>
      </c>
      <c r="X77" s="304">
        <f t="shared" si="2"/>
        <v>0</v>
      </c>
    </row>
    <row r="78" spans="1:24" s="40" customFormat="1" ht="13.2" x14ac:dyDescent="0.25">
      <c r="A78" s="71" t="s">
        <v>60</v>
      </c>
      <c r="B78" s="51"/>
      <c r="C78" s="144"/>
      <c r="D78" s="52"/>
      <c r="E78" s="120">
        <f t="shared" si="0"/>
        <v>0</v>
      </c>
      <c r="F78" s="147"/>
      <c r="G78" s="148"/>
      <c r="H78" s="116"/>
      <c r="I78" s="146"/>
      <c r="J78" s="199" t="str">
        <f t="shared" si="3"/>
        <v>N/A</v>
      </c>
      <c r="K78" s="125"/>
      <c r="L78" s="151"/>
      <c r="M78" s="201" t="str">
        <f t="shared" si="4"/>
        <v>N/A</v>
      </c>
      <c r="N78" s="53"/>
      <c r="O78" s="203" t="str">
        <f t="shared" si="5"/>
        <v>N/A</v>
      </c>
      <c r="P78" s="116"/>
      <c r="Q78" s="151"/>
      <c r="R78" s="205" t="str">
        <f t="shared" si="6"/>
        <v>N/A</v>
      </c>
      <c r="S78" s="206" t="str">
        <f t="shared" si="7"/>
        <v>N/A</v>
      </c>
      <c r="T78" s="206" t="str">
        <f t="shared" si="8"/>
        <v>N/A</v>
      </c>
      <c r="U78" s="132" t="str">
        <f t="shared" si="9"/>
        <v/>
      </c>
      <c r="V78" s="130"/>
      <c r="W78" s="304">
        <f t="shared" si="1"/>
        <v>0</v>
      </c>
      <c r="X78" s="304">
        <f t="shared" si="2"/>
        <v>0</v>
      </c>
    </row>
    <row r="79" spans="1:24" s="40" customFormat="1" ht="13.2" x14ac:dyDescent="0.25">
      <c r="A79" s="71" t="s">
        <v>60</v>
      </c>
      <c r="B79" s="51"/>
      <c r="C79" s="144"/>
      <c r="D79" s="52"/>
      <c r="E79" s="120">
        <f t="shared" si="0"/>
        <v>0</v>
      </c>
      <c r="F79" s="147"/>
      <c r="G79" s="148"/>
      <c r="H79" s="116"/>
      <c r="I79" s="146"/>
      <c r="J79" s="199" t="str">
        <f t="shared" si="3"/>
        <v>N/A</v>
      </c>
      <c r="K79" s="125"/>
      <c r="L79" s="151"/>
      <c r="M79" s="201" t="str">
        <f t="shared" si="4"/>
        <v>N/A</v>
      </c>
      <c r="N79" s="53"/>
      <c r="O79" s="203" t="str">
        <f t="shared" si="5"/>
        <v>N/A</v>
      </c>
      <c r="P79" s="116"/>
      <c r="Q79" s="151"/>
      <c r="R79" s="205" t="str">
        <f t="shared" si="6"/>
        <v>N/A</v>
      </c>
      <c r="S79" s="206" t="str">
        <f t="shared" si="7"/>
        <v>N/A</v>
      </c>
      <c r="T79" s="206" t="str">
        <f t="shared" si="8"/>
        <v>N/A</v>
      </c>
      <c r="U79" s="132" t="str">
        <f t="shared" si="9"/>
        <v/>
      </c>
      <c r="V79" s="130"/>
      <c r="W79" s="304">
        <f t="shared" si="1"/>
        <v>0</v>
      </c>
      <c r="X79" s="304">
        <f t="shared" si="2"/>
        <v>0</v>
      </c>
    </row>
    <row r="80" spans="1:24" s="40" customFormat="1" ht="13.2" x14ac:dyDescent="0.25">
      <c r="A80" s="71" t="s">
        <v>60</v>
      </c>
      <c r="B80" s="51"/>
      <c r="C80" s="144"/>
      <c r="D80" s="52"/>
      <c r="E80" s="120">
        <f t="shared" si="0"/>
        <v>0</v>
      </c>
      <c r="F80" s="147"/>
      <c r="G80" s="148"/>
      <c r="H80" s="116"/>
      <c r="I80" s="146"/>
      <c r="J80" s="199" t="str">
        <f t="shared" si="3"/>
        <v>N/A</v>
      </c>
      <c r="K80" s="125"/>
      <c r="L80" s="151"/>
      <c r="M80" s="201" t="str">
        <f t="shared" si="4"/>
        <v>N/A</v>
      </c>
      <c r="N80" s="53"/>
      <c r="O80" s="203" t="str">
        <f t="shared" si="5"/>
        <v>N/A</v>
      </c>
      <c r="P80" s="116"/>
      <c r="Q80" s="151"/>
      <c r="R80" s="205" t="str">
        <f t="shared" si="6"/>
        <v>N/A</v>
      </c>
      <c r="S80" s="206" t="str">
        <f t="shared" si="7"/>
        <v>N/A</v>
      </c>
      <c r="T80" s="206" t="str">
        <f t="shared" si="8"/>
        <v>N/A</v>
      </c>
      <c r="U80" s="132" t="str">
        <f t="shared" si="9"/>
        <v/>
      </c>
      <c r="V80" s="130"/>
      <c r="W80" s="304">
        <f t="shared" si="1"/>
        <v>0</v>
      </c>
      <c r="X80" s="304">
        <f t="shared" si="2"/>
        <v>0</v>
      </c>
    </row>
    <row r="81" spans="1:24" s="40" customFormat="1" ht="13.2" x14ac:dyDescent="0.25">
      <c r="A81" s="71" t="s">
        <v>60</v>
      </c>
      <c r="B81" s="51"/>
      <c r="C81" s="144"/>
      <c r="D81" s="52"/>
      <c r="E81" s="120">
        <f t="shared" si="0"/>
        <v>0</v>
      </c>
      <c r="F81" s="147"/>
      <c r="G81" s="148"/>
      <c r="H81" s="116"/>
      <c r="I81" s="146"/>
      <c r="J81" s="199" t="str">
        <f t="shared" si="3"/>
        <v>N/A</v>
      </c>
      <c r="K81" s="125"/>
      <c r="L81" s="151"/>
      <c r="M81" s="201" t="str">
        <f t="shared" si="4"/>
        <v>N/A</v>
      </c>
      <c r="N81" s="53"/>
      <c r="O81" s="203" t="str">
        <f t="shared" si="5"/>
        <v>N/A</v>
      </c>
      <c r="P81" s="116"/>
      <c r="Q81" s="151"/>
      <c r="R81" s="205" t="str">
        <f t="shared" si="6"/>
        <v>N/A</v>
      </c>
      <c r="S81" s="206" t="str">
        <f t="shared" si="7"/>
        <v>N/A</v>
      </c>
      <c r="T81" s="206" t="str">
        <f t="shared" si="8"/>
        <v>N/A</v>
      </c>
      <c r="U81" s="132" t="str">
        <f t="shared" si="9"/>
        <v/>
      </c>
      <c r="V81" s="130"/>
      <c r="W81" s="304">
        <f t="shared" si="1"/>
        <v>0</v>
      </c>
      <c r="X81" s="304">
        <f t="shared" si="2"/>
        <v>0</v>
      </c>
    </row>
    <row r="82" spans="1:24" s="40" customFormat="1" ht="13.2" x14ac:dyDescent="0.25">
      <c r="A82" s="71" t="s">
        <v>60</v>
      </c>
      <c r="B82" s="51"/>
      <c r="C82" s="144"/>
      <c r="D82" s="52"/>
      <c r="E82" s="120">
        <f t="shared" si="0"/>
        <v>0</v>
      </c>
      <c r="F82" s="147"/>
      <c r="G82" s="148"/>
      <c r="H82" s="116"/>
      <c r="I82" s="146"/>
      <c r="J82" s="199" t="str">
        <f t="shared" si="3"/>
        <v>N/A</v>
      </c>
      <c r="K82" s="125"/>
      <c r="L82" s="151"/>
      <c r="M82" s="201" t="str">
        <f t="shared" si="4"/>
        <v>N/A</v>
      </c>
      <c r="N82" s="53"/>
      <c r="O82" s="203" t="str">
        <f t="shared" si="5"/>
        <v>N/A</v>
      </c>
      <c r="P82" s="116"/>
      <c r="Q82" s="151"/>
      <c r="R82" s="205" t="str">
        <f t="shared" si="6"/>
        <v>N/A</v>
      </c>
      <c r="S82" s="206" t="str">
        <f t="shared" si="7"/>
        <v>N/A</v>
      </c>
      <c r="T82" s="206" t="str">
        <f t="shared" si="8"/>
        <v>N/A</v>
      </c>
      <c r="U82" s="132" t="str">
        <f t="shared" si="9"/>
        <v/>
      </c>
      <c r="V82" s="130"/>
      <c r="W82" s="304">
        <f t="shared" si="1"/>
        <v>0</v>
      </c>
      <c r="X82" s="304">
        <f t="shared" si="2"/>
        <v>0</v>
      </c>
    </row>
    <row r="83" spans="1:24" s="40" customFormat="1" ht="13.2" x14ac:dyDescent="0.25">
      <c r="A83" s="71" t="s">
        <v>60</v>
      </c>
      <c r="B83" s="51"/>
      <c r="C83" s="144"/>
      <c r="D83" s="52"/>
      <c r="E83" s="120">
        <f t="shared" si="0"/>
        <v>0</v>
      </c>
      <c r="F83" s="147"/>
      <c r="G83" s="148"/>
      <c r="H83" s="116"/>
      <c r="I83" s="146"/>
      <c r="J83" s="199" t="str">
        <f t="shared" si="3"/>
        <v>N/A</v>
      </c>
      <c r="K83" s="125"/>
      <c r="L83" s="151"/>
      <c r="M83" s="201" t="str">
        <f t="shared" si="4"/>
        <v>N/A</v>
      </c>
      <c r="N83" s="53"/>
      <c r="O83" s="203" t="str">
        <f t="shared" si="5"/>
        <v>N/A</v>
      </c>
      <c r="P83" s="116"/>
      <c r="Q83" s="151"/>
      <c r="R83" s="205" t="str">
        <f t="shared" si="6"/>
        <v>N/A</v>
      </c>
      <c r="S83" s="206" t="str">
        <f t="shared" si="7"/>
        <v>N/A</v>
      </c>
      <c r="T83" s="206" t="str">
        <f t="shared" si="8"/>
        <v>N/A</v>
      </c>
      <c r="U83" s="132" t="str">
        <f t="shared" si="9"/>
        <v/>
      </c>
      <c r="V83" s="130"/>
      <c r="W83" s="304">
        <f t="shared" si="1"/>
        <v>0</v>
      </c>
      <c r="X83" s="304">
        <f t="shared" si="2"/>
        <v>0</v>
      </c>
    </row>
    <row r="84" spans="1:24" s="40" customFormat="1" ht="13.2" x14ac:dyDescent="0.25">
      <c r="A84" s="71" t="s">
        <v>60</v>
      </c>
      <c r="B84" s="51"/>
      <c r="C84" s="144"/>
      <c r="D84" s="52"/>
      <c r="E84" s="120">
        <f t="shared" si="0"/>
        <v>0</v>
      </c>
      <c r="F84" s="147"/>
      <c r="G84" s="148"/>
      <c r="H84" s="116"/>
      <c r="I84" s="146"/>
      <c r="J84" s="199" t="str">
        <f t="shared" si="3"/>
        <v>N/A</v>
      </c>
      <c r="K84" s="125"/>
      <c r="L84" s="151"/>
      <c r="M84" s="201" t="str">
        <f t="shared" si="4"/>
        <v>N/A</v>
      </c>
      <c r="N84" s="53"/>
      <c r="O84" s="203" t="str">
        <f t="shared" si="5"/>
        <v>N/A</v>
      </c>
      <c r="P84" s="116"/>
      <c r="Q84" s="151"/>
      <c r="R84" s="205" t="str">
        <f t="shared" si="6"/>
        <v>N/A</v>
      </c>
      <c r="S84" s="206" t="str">
        <f t="shared" si="7"/>
        <v>N/A</v>
      </c>
      <c r="T84" s="206" t="str">
        <f t="shared" si="8"/>
        <v>N/A</v>
      </c>
      <c r="U84" s="132" t="str">
        <f t="shared" si="9"/>
        <v/>
      </c>
      <c r="V84" s="130"/>
      <c r="W84" s="304">
        <f t="shared" si="1"/>
        <v>0</v>
      </c>
      <c r="X84" s="304">
        <f t="shared" si="2"/>
        <v>0</v>
      </c>
    </row>
    <row r="85" spans="1:24" s="40" customFormat="1" ht="13.2" x14ac:dyDescent="0.25">
      <c r="A85" s="71" t="s">
        <v>60</v>
      </c>
      <c r="B85" s="51"/>
      <c r="C85" s="144"/>
      <c r="D85" s="52"/>
      <c r="E85" s="120">
        <f t="shared" si="0"/>
        <v>0</v>
      </c>
      <c r="F85" s="147"/>
      <c r="G85" s="148"/>
      <c r="H85" s="116"/>
      <c r="I85" s="146"/>
      <c r="J85" s="199" t="str">
        <f t="shared" si="3"/>
        <v>N/A</v>
      </c>
      <c r="K85" s="125"/>
      <c r="L85" s="151"/>
      <c r="M85" s="201" t="str">
        <f t="shared" si="4"/>
        <v>N/A</v>
      </c>
      <c r="N85" s="53"/>
      <c r="O85" s="203" t="str">
        <f t="shared" si="5"/>
        <v>N/A</v>
      </c>
      <c r="P85" s="116"/>
      <c r="Q85" s="151"/>
      <c r="R85" s="205" t="str">
        <f t="shared" si="6"/>
        <v>N/A</v>
      </c>
      <c r="S85" s="206" t="str">
        <f t="shared" si="7"/>
        <v>N/A</v>
      </c>
      <c r="T85" s="206" t="str">
        <f t="shared" si="8"/>
        <v>N/A</v>
      </c>
      <c r="U85" s="132" t="str">
        <f t="shared" si="9"/>
        <v/>
      </c>
      <c r="V85" s="130"/>
      <c r="W85" s="304">
        <f t="shared" si="1"/>
        <v>0</v>
      </c>
      <c r="X85" s="304">
        <f t="shared" si="2"/>
        <v>0</v>
      </c>
    </row>
    <row r="86" spans="1:24" s="40" customFormat="1" ht="13.2" x14ac:dyDescent="0.25">
      <c r="A86" s="71" t="s">
        <v>60</v>
      </c>
      <c r="B86" s="51"/>
      <c r="C86" s="144"/>
      <c r="D86" s="52"/>
      <c r="E86" s="120">
        <f t="shared" si="0"/>
        <v>0</v>
      </c>
      <c r="F86" s="147"/>
      <c r="G86" s="148"/>
      <c r="H86" s="116"/>
      <c r="I86" s="146"/>
      <c r="J86" s="199" t="str">
        <f t="shared" si="3"/>
        <v>N/A</v>
      </c>
      <c r="K86" s="125"/>
      <c r="L86" s="151"/>
      <c r="M86" s="201" t="str">
        <f t="shared" si="4"/>
        <v>N/A</v>
      </c>
      <c r="N86" s="53"/>
      <c r="O86" s="203" t="str">
        <f t="shared" si="5"/>
        <v>N/A</v>
      </c>
      <c r="P86" s="116"/>
      <c r="Q86" s="151"/>
      <c r="R86" s="205" t="str">
        <f t="shared" si="6"/>
        <v>N/A</v>
      </c>
      <c r="S86" s="206" t="str">
        <f t="shared" si="7"/>
        <v>N/A</v>
      </c>
      <c r="T86" s="206" t="str">
        <f t="shared" si="8"/>
        <v>N/A</v>
      </c>
      <c r="U86" s="132" t="str">
        <f t="shared" si="9"/>
        <v/>
      </c>
      <c r="V86" s="130"/>
      <c r="W86" s="304">
        <f t="shared" si="1"/>
        <v>0</v>
      </c>
      <c r="X86" s="304">
        <f t="shared" si="2"/>
        <v>0</v>
      </c>
    </row>
    <row r="87" spans="1:24" s="40" customFormat="1" ht="13.2" x14ac:dyDescent="0.25">
      <c r="A87" s="71" t="s">
        <v>60</v>
      </c>
      <c r="B87" s="51"/>
      <c r="C87" s="144"/>
      <c r="D87" s="52"/>
      <c r="E87" s="120">
        <f t="shared" si="0"/>
        <v>0</v>
      </c>
      <c r="F87" s="147"/>
      <c r="G87" s="148"/>
      <c r="H87" s="116"/>
      <c r="I87" s="146"/>
      <c r="J87" s="199" t="str">
        <f t="shared" si="3"/>
        <v>N/A</v>
      </c>
      <c r="K87" s="125"/>
      <c r="L87" s="151"/>
      <c r="M87" s="201" t="str">
        <f t="shared" si="4"/>
        <v>N/A</v>
      </c>
      <c r="N87" s="53"/>
      <c r="O87" s="203" t="str">
        <f t="shared" si="5"/>
        <v>N/A</v>
      </c>
      <c r="P87" s="116"/>
      <c r="Q87" s="151"/>
      <c r="R87" s="205" t="str">
        <f t="shared" si="6"/>
        <v>N/A</v>
      </c>
      <c r="S87" s="206" t="str">
        <f t="shared" si="7"/>
        <v>N/A</v>
      </c>
      <c r="T87" s="206" t="str">
        <f t="shared" si="8"/>
        <v>N/A</v>
      </c>
      <c r="U87" s="132" t="str">
        <f t="shared" ref="U87:U118" si="10">IF(F87+G87&gt;C87,"The amount MWh exported to your own T&amp;D system and the amount MWh exported for resale cannot equal more than the total net generation of your facility or unit.","")</f>
        <v/>
      </c>
      <c r="V87" s="130"/>
      <c r="W87" s="304">
        <f t="shared" si="1"/>
        <v>0</v>
      </c>
      <c r="X87" s="304">
        <f t="shared" si="2"/>
        <v>0</v>
      </c>
    </row>
    <row r="88" spans="1:24" s="40" customFormat="1" ht="13.2" x14ac:dyDescent="0.25">
      <c r="A88" s="71" t="s">
        <v>60</v>
      </c>
      <c r="B88" s="51"/>
      <c r="C88" s="144"/>
      <c r="D88" s="52"/>
      <c r="E88" s="120">
        <f t="shared" si="0"/>
        <v>0</v>
      </c>
      <c r="F88" s="147"/>
      <c r="G88" s="148"/>
      <c r="H88" s="116"/>
      <c r="I88" s="146"/>
      <c r="J88" s="199" t="str">
        <f t="shared" si="3"/>
        <v>N/A</v>
      </c>
      <c r="K88" s="125"/>
      <c r="L88" s="151"/>
      <c r="M88" s="201" t="str">
        <f t="shared" si="4"/>
        <v>N/A</v>
      </c>
      <c r="N88" s="53"/>
      <c r="O88" s="203" t="str">
        <f t="shared" si="5"/>
        <v>N/A</v>
      </c>
      <c r="P88" s="116"/>
      <c r="Q88" s="151"/>
      <c r="R88" s="205" t="str">
        <f t="shared" si="6"/>
        <v>N/A</v>
      </c>
      <c r="S88" s="206" t="str">
        <f>IF(E88&gt;0,((H88+P88)/E88),"N/A")</f>
        <v>N/A</v>
      </c>
      <c r="T88" s="206" t="str">
        <f t="shared" si="8"/>
        <v>N/A</v>
      </c>
      <c r="U88" s="132" t="str">
        <f t="shared" si="10"/>
        <v/>
      </c>
      <c r="V88" s="130"/>
      <c r="W88" s="304">
        <f t="shared" si="1"/>
        <v>0</v>
      </c>
      <c r="X88" s="304">
        <f t="shared" si="2"/>
        <v>0</v>
      </c>
    </row>
    <row r="89" spans="1:24" s="40" customFormat="1" ht="13.2" x14ac:dyDescent="0.25">
      <c r="A89" s="71" t="s">
        <v>60</v>
      </c>
      <c r="B89" s="51"/>
      <c r="C89" s="144"/>
      <c r="D89" s="52"/>
      <c r="E89" s="120">
        <f t="shared" si="0"/>
        <v>0</v>
      </c>
      <c r="F89" s="147"/>
      <c r="G89" s="148"/>
      <c r="H89" s="116"/>
      <c r="I89" s="146"/>
      <c r="J89" s="199" t="str">
        <f t="shared" si="3"/>
        <v>N/A</v>
      </c>
      <c r="K89" s="125"/>
      <c r="L89" s="151"/>
      <c r="M89" s="201" t="str">
        <f t="shared" si="4"/>
        <v>N/A</v>
      </c>
      <c r="N89" s="53"/>
      <c r="O89" s="203" t="str">
        <f t="shared" si="5"/>
        <v>N/A</v>
      </c>
      <c r="P89" s="116"/>
      <c r="Q89" s="151"/>
      <c r="R89" s="205" t="str">
        <f t="shared" si="6"/>
        <v>N/A</v>
      </c>
      <c r="S89" s="206" t="str">
        <f t="shared" si="7"/>
        <v>N/A</v>
      </c>
      <c r="T89" s="206" t="str">
        <f t="shared" si="8"/>
        <v>N/A</v>
      </c>
      <c r="U89" s="132" t="str">
        <f t="shared" si="10"/>
        <v/>
      </c>
      <c r="V89" s="130"/>
      <c r="W89" s="304">
        <f t="shared" si="1"/>
        <v>0</v>
      </c>
      <c r="X89" s="304">
        <f t="shared" si="2"/>
        <v>0</v>
      </c>
    </row>
    <row r="90" spans="1:24" s="40" customFormat="1" ht="13.2" x14ac:dyDescent="0.25">
      <c r="A90" s="71" t="s">
        <v>60</v>
      </c>
      <c r="B90" s="51"/>
      <c r="C90" s="144"/>
      <c r="D90" s="52"/>
      <c r="E90" s="120">
        <f t="shared" si="0"/>
        <v>0</v>
      </c>
      <c r="F90" s="147"/>
      <c r="G90" s="148"/>
      <c r="H90" s="116"/>
      <c r="I90" s="146"/>
      <c r="J90" s="199" t="str">
        <f t="shared" si="3"/>
        <v>N/A</v>
      </c>
      <c r="K90" s="125"/>
      <c r="L90" s="151"/>
      <c r="M90" s="201" t="str">
        <f t="shared" si="4"/>
        <v>N/A</v>
      </c>
      <c r="N90" s="53"/>
      <c r="O90" s="203" t="str">
        <f t="shared" si="5"/>
        <v>N/A</v>
      </c>
      <c r="P90" s="116"/>
      <c r="Q90" s="151"/>
      <c r="R90" s="205" t="str">
        <f t="shared" si="6"/>
        <v>N/A</v>
      </c>
      <c r="S90" s="206" t="str">
        <f t="shared" si="7"/>
        <v>N/A</v>
      </c>
      <c r="T90" s="206" t="str">
        <f t="shared" si="8"/>
        <v>N/A</v>
      </c>
      <c r="U90" s="132" t="str">
        <f t="shared" si="10"/>
        <v/>
      </c>
      <c r="V90" s="130"/>
      <c r="W90" s="304">
        <f t="shared" si="1"/>
        <v>0</v>
      </c>
      <c r="X90" s="304">
        <f t="shared" si="2"/>
        <v>0</v>
      </c>
    </row>
    <row r="91" spans="1:24" s="40" customFormat="1" ht="13.2" x14ac:dyDescent="0.25">
      <c r="A91" s="71" t="s">
        <v>60</v>
      </c>
      <c r="B91" s="51"/>
      <c r="C91" s="144"/>
      <c r="D91" s="52"/>
      <c r="E91" s="120">
        <f t="shared" si="0"/>
        <v>0</v>
      </c>
      <c r="F91" s="147"/>
      <c r="G91" s="148"/>
      <c r="H91" s="116"/>
      <c r="I91" s="146"/>
      <c r="J91" s="199" t="str">
        <f t="shared" si="3"/>
        <v>N/A</v>
      </c>
      <c r="K91" s="125"/>
      <c r="L91" s="151"/>
      <c r="M91" s="201" t="str">
        <f t="shared" si="4"/>
        <v>N/A</v>
      </c>
      <c r="N91" s="53"/>
      <c r="O91" s="203" t="str">
        <f>IF(L91&gt;0,(N91/L91),"N/A")</f>
        <v>N/A</v>
      </c>
      <c r="P91" s="116"/>
      <c r="Q91" s="151"/>
      <c r="R91" s="205" t="str">
        <f t="shared" si="6"/>
        <v>N/A</v>
      </c>
      <c r="S91" s="206" t="str">
        <f t="shared" si="7"/>
        <v>N/A</v>
      </c>
      <c r="T91" s="206" t="str">
        <f t="shared" si="8"/>
        <v>N/A</v>
      </c>
      <c r="U91" s="132" t="str">
        <f t="shared" si="10"/>
        <v/>
      </c>
      <c r="V91" s="130"/>
      <c r="W91" s="304">
        <f t="shared" si="1"/>
        <v>0</v>
      </c>
      <c r="X91" s="304">
        <f t="shared" si="2"/>
        <v>0</v>
      </c>
    </row>
    <row r="92" spans="1:24" s="40" customFormat="1" ht="13.2" x14ac:dyDescent="0.25">
      <c r="A92" s="71" t="s">
        <v>60</v>
      </c>
      <c r="B92" s="51"/>
      <c r="C92" s="144"/>
      <c r="D92" s="52"/>
      <c r="E92" s="120">
        <f t="shared" si="0"/>
        <v>0</v>
      </c>
      <c r="F92" s="147"/>
      <c r="G92" s="148"/>
      <c r="H92" s="116"/>
      <c r="I92" s="146"/>
      <c r="J92" s="199" t="str">
        <f t="shared" si="3"/>
        <v>N/A</v>
      </c>
      <c r="K92" s="125"/>
      <c r="L92" s="151"/>
      <c r="M92" s="201" t="str">
        <f t="shared" si="4"/>
        <v>N/A</v>
      </c>
      <c r="N92" s="53"/>
      <c r="O92" s="203" t="str">
        <f t="shared" si="5"/>
        <v>N/A</v>
      </c>
      <c r="P92" s="116"/>
      <c r="Q92" s="151"/>
      <c r="R92" s="205" t="str">
        <f t="shared" si="6"/>
        <v>N/A</v>
      </c>
      <c r="S92" s="206" t="str">
        <f t="shared" si="7"/>
        <v>N/A</v>
      </c>
      <c r="T92" s="206" t="str">
        <f t="shared" si="8"/>
        <v>N/A</v>
      </c>
      <c r="U92" s="132" t="str">
        <f t="shared" si="10"/>
        <v/>
      </c>
      <c r="V92" s="130"/>
      <c r="W92" s="304">
        <f t="shared" si="1"/>
        <v>0</v>
      </c>
      <c r="X92" s="304">
        <f t="shared" si="2"/>
        <v>0</v>
      </c>
    </row>
    <row r="93" spans="1:24" s="40" customFormat="1" ht="13.2" x14ac:dyDescent="0.25">
      <c r="A93" s="71" t="s">
        <v>60</v>
      </c>
      <c r="B93" s="51"/>
      <c r="C93" s="144"/>
      <c r="D93" s="52"/>
      <c r="E93" s="120">
        <f t="shared" si="0"/>
        <v>0</v>
      </c>
      <c r="F93" s="147"/>
      <c r="G93" s="148"/>
      <c r="H93" s="116"/>
      <c r="I93" s="146"/>
      <c r="J93" s="199" t="str">
        <f t="shared" si="3"/>
        <v>N/A</v>
      </c>
      <c r="K93" s="125"/>
      <c r="L93" s="151"/>
      <c r="M93" s="201" t="str">
        <f t="shared" si="4"/>
        <v>N/A</v>
      </c>
      <c r="N93" s="53"/>
      <c r="O93" s="203" t="str">
        <f t="shared" si="5"/>
        <v>N/A</v>
      </c>
      <c r="P93" s="116"/>
      <c r="Q93" s="151"/>
      <c r="R93" s="205" t="str">
        <f t="shared" si="6"/>
        <v>N/A</v>
      </c>
      <c r="S93" s="206" t="str">
        <f t="shared" si="7"/>
        <v>N/A</v>
      </c>
      <c r="T93" s="206" t="str">
        <f t="shared" si="8"/>
        <v>N/A</v>
      </c>
      <c r="U93" s="132" t="str">
        <f t="shared" si="10"/>
        <v/>
      </c>
      <c r="V93" s="130"/>
      <c r="W93" s="304">
        <f t="shared" si="1"/>
        <v>0</v>
      </c>
      <c r="X93" s="304">
        <f t="shared" si="2"/>
        <v>0</v>
      </c>
    </row>
    <row r="94" spans="1:24" s="40" customFormat="1" ht="13.2" x14ac:dyDescent="0.25">
      <c r="A94" s="71" t="s">
        <v>60</v>
      </c>
      <c r="B94" s="51"/>
      <c r="C94" s="144"/>
      <c r="D94" s="52"/>
      <c r="E94" s="120">
        <f t="shared" si="0"/>
        <v>0</v>
      </c>
      <c r="F94" s="147"/>
      <c r="G94" s="148"/>
      <c r="H94" s="116"/>
      <c r="I94" s="146"/>
      <c r="J94" s="199" t="str">
        <f t="shared" si="3"/>
        <v>N/A</v>
      </c>
      <c r="K94" s="125"/>
      <c r="L94" s="151"/>
      <c r="M94" s="201" t="str">
        <f t="shared" si="4"/>
        <v>N/A</v>
      </c>
      <c r="N94" s="53"/>
      <c r="O94" s="203" t="str">
        <f t="shared" si="5"/>
        <v>N/A</v>
      </c>
      <c r="P94" s="116"/>
      <c r="Q94" s="151"/>
      <c r="R94" s="205" t="str">
        <f t="shared" si="6"/>
        <v>N/A</v>
      </c>
      <c r="S94" s="206" t="str">
        <f t="shared" si="7"/>
        <v>N/A</v>
      </c>
      <c r="T94" s="206" t="str">
        <f t="shared" si="8"/>
        <v>N/A</v>
      </c>
      <c r="U94" s="132" t="str">
        <f t="shared" si="10"/>
        <v/>
      </c>
      <c r="V94" s="130"/>
      <c r="W94" s="304">
        <f t="shared" si="1"/>
        <v>0</v>
      </c>
      <c r="X94" s="304">
        <f t="shared" si="2"/>
        <v>0</v>
      </c>
    </row>
    <row r="95" spans="1:24" s="40" customFormat="1" ht="13.2" x14ac:dyDescent="0.25">
      <c r="A95" s="71" t="s">
        <v>60</v>
      </c>
      <c r="B95" s="51"/>
      <c r="C95" s="144"/>
      <c r="D95" s="52"/>
      <c r="E95" s="120">
        <f t="shared" si="0"/>
        <v>0</v>
      </c>
      <c r="F95" s="147"/>
      <c r="G95" s="148"/>
      <c r="H95" s="116"/>
      <c r="I95" s="146"/>
      <c r="J95" s="199" t="str">
        <f t="shared" si="3"/>
        <v>N/A</v>
      </c>
      <c r="K95" s="125"/>
      <c r="L95" s="151"/>
      <c r="M95" s="201" t="str">
        <f t="shared" si="4"/>
        <v>N/A</v>
      </c>
      <c r="N95" s="53"/>
      <c r="O95" s="203" t="str">
        <f t="shared" si="5"/>
        <v>N/A</v>
      </c>
      <c r="P95" s="116"/>
      <c r="Q95" s="151"/>
      <c r="R95" s="205" t="str">
        <f t="shared" si="6"/>
        <v>N/A</v>
      </c>
      <c r="S95" s="206" t="str">
        <f t="shared" si="7"/>
        <v>N/A</v>
      </c>
      <c r="T95" s="206" t="str">
        <f t="shared" si="8"/>
        <v>N/A</v>
      </c>
      <c r="U95" s="132" t="str">
        <f t="shared" si="10"/>
        <v/>
      </c>
      <c r="V95" s="130"/>
      <c r="W95" s="304">
        <f t="shared" si="1"/>
        <v>0</v>
      </c>
      <c r="X95" s="304">
        <f t="shared" si="2"/>
        <v>0</v>
      </c>
    </row>
    <row r="96" spans="1:24" s="40" customFormat="1" ht="13.2" x14ac:dyDescent="0.25">
      <c r="A96" s="71" t="s">
        <v>60</v>
      </c>
      <c r="B96" s="51"/>
      <c r="C96" s="144"/>
      <c r="D96" s="52"/>
      <c r="E96" s="120">
        <f t="shared" si="0"/>
        <v>0</v>
      </c>
      <c r="F96" s="147"/>
      <c r="G96" s="148"/>
      <c r="H96" s="116"/>
      <c r="I96" s="146"/>
      <c r="J96" s="199" t="str">
        <f t="shared" si="3"/>
        <v>N/A</v>
      </c>
      <c r="K96" s="125"/>
      <c r="L96" s="151"/>
      <c r="M96" s="201" t="str">
        <f t="shared" si="4"/>
        <v>N/A</v>
      </c>
      <c r="N96" s="53"/>
      <c r="O96" s="203" t="str">
        <f t="shared" si="5"/>
        <v>N/A</v>
      </c>
      <c r="P96" s="116"/>
      <c r="Q96" s="151"/>
      <c r="R96" s="205" t="str">
        <f t="shared" si="6"/>
        <v>N/A</v>
      </c>
      <c r="S96" s="206" t="str">
        <f t="shared" si="7"/>
        <v>N/A</v>
      </c>
      <c r="T96" s="206" t="str">
        <f t="shared" si="8"/>
        <v>N/A</v>
      </c>
      <c r="U96" s="132" t="str">
        <f t="shared" si="10"/>
        <v/>
      </c>
      <c r="V96" s="130"/>
      <c r="W96" s="304">
        <f t="shared" si="1"/>
        <v>0</v>
      </c>
      <c r="X96" s="304">
        <f t="shared" si="2"/>
        <v>0</v>
      </c>
    </row>
    <row r="97" spans="1:24" s="40" customFormat="1" ht="13.2" x14ac:dyDescent="0.25">
      <c r="A97" s="71" t="s">
        <v>60</v>
      </c>
      <c r="B97" s="51"/>
      <c r="C97" s="144"/>
      <c r="D97" s="52"/>
      <c r="E97" s="120">
        <f t="shared" si="0"/>
        <v>0</v>
      </c>
      <c r="F97" s="147"/>
      <c r="G97" s="148"/>
      <c r="H97" s="116"/>
      <c r="I97" s="146"/>
      <c r="J97" s="199" t="str">
        <f t="shared" si="3"/>
        <v>N/A</v>
      </c>
      <c r="K97" s="125"/>
      <c r="L97" s="151"/>
      <c r="M97" s="201" t="str">
        <f t="shared" si="4"/>
        <v>N/A</v>
      </c>
      <c r="N97" s="53"/>
      <c r="O97" s="203" t="str">
        <f t="shared" si="5"/>
        <v>N/A</v>
      </c>
      <c r="P97" s="116"/>
      <c r="Q97" s="151"/>
      <c r="R97" s="205" t="str">
        <f t="shared" si="6"/>
        <v>N/A</v>
      </c>
      <c r="S97" s="206" t="str">
        <f t="shared" si="7"/>
        <v>N/A</v>
      </c>
      <c r="T97" s="206" t="str">
        <f t="shared" si="8"/>
        <v>N/A</v>
      </c>
      <c r="U97" s="132" t="str">
        <f t="shared" si="10"/>
        <v/>
      </c>
      <c r="V97" s="130"/>
      <c r="W97" s="304">
        <f t="shared" si="1"/>
        <v>0</v>
      </c>
      <c r="X97" s="304">
        <f t="shared" si="2"/>
        <v>0</v>
      </c>
    </row>
    <row r="98" spans="1:24" s="40" customFormat="1" ht="13.2" x14ac:dyDescent="0.25">
      <c r="A98" s="71" t="s">
        <v>60</v>
      </c>
      <c r="B98" s="51"/>
      <c r="C98" s="144"/>
      <c r="D98" s="52"/>
      <c r="E98" s="120">
        <f t="shared" si="0"/>
        <v>0</v>
      </c>
      <c r="F98" s="147"/>
      <c r="G98" s="148"/>
      <c r="H98" s="116"/>
      <c r="I98" s="146"/>
      <c r="J98" s="199" t="str">
        <f t="shared" si="3"/>
        <v>N/A</v>
      </c>
      <c r="K98" s="125"/>
      <c r="L98" s="151"/>
      <c r="M98" s="201" t="str">
        <f t="shared" si="4"/>
        <v>N/A</v>
      </c>
      <c r="N98" s="53"/>
      <c r="O98" s="203" t="str">
        <f t="shared" si="5"/>
        <v>N/A</v>
      </c>
      <c r="P98" s="116"/>
      <c r="Q98" s="151"/>
      <c r="R98" s="205" t="str">
        <f t="shared" si="6"/>
        <v>N/A</v>
      </c>
      <c r="S98" s="206" t="str">
        <f t="shared" si="7"/>
        <v>N/A</v>
      </c>
      <c r="T98" s="206" t="str">
        <f t="shared" si="8"/>
        <v>N/A</v>
      </c>
      <c r="U98" s="132" t="str">
        <f t="shared" si="10"/>
        <v/>
      </c>
      <c r="V98" s="130"/>
      <c r="W98" s="304">
        <f t="shared" si="1"/>
        <v>0</v>
      </c>
      <c r="X98" s="304">
        <f t="shared" si="2"/>
        <v>0</v>
      </c>
    </row>
    <row r="99" spans="1:24" s="40" customFormat="1" ht="13.2" x14ac:dyDescent="0.25">
      <c r="A99" s="71" t="s">
        <v>60</v>
      </c>
      <c r="B99" s="51"/>
      <c r="C99" s="144"/>
      <c r="D99" s="52"/>
      <c r="E99" s="120">
        <f t="shared" si="0"/>
        <v>0</v>
      </c>
      <c r="F99" s="147"/>
      <c r="G99" s="148"/>
      <c r="H99" s="116"/>
      <c r="I99" s="146"/>
      <c r="J99" s="199" t="str">
        <f t="shared" si="3"/>
        <v>N/A</v>
      </c>
      <c r="K99" s="125"/>
      <c r="L99" s="151"/>
      <c r="M99" s="201" t="str">
        <f t="shared" si="4"/>
        <v>N/A</v>
      </c>
      <c r="N99" s="53"/>
      <c r="O99" s="203" t="str">
        <f t="shared" si="5"/>
        <v>N/A</v>
      </c>
      <c r="P99" s="116"/>
      <c r="Q99" s="151"/>
      <c r="R99" s="205" t="str">
        <f t="shared" si="6"/>
        <v>N/A</v>
      </c>
      <c r="S99" s="206" t="str">
        <f t="shared" si="7"/>
        <v>N/A</v>
      </c>
      <c r="T99" s="206" t="str">
        <f t="shared" si="8"/>
        <v>N/A</v>
      </c>
      <c r="U99" s="132" t="str">
        <f t="shared" si="10"/>
        <v/>
      </c>
      <c r="V99" s="130"/>
      <c r="W99" s="304">
        <f t="shared" si="1"/>
        <v>0</v>
      </c>
      <c r="X99" s="304">
        <f t="shared" si="2"/>
        <v>0</v>
      </c>
    </row>
    <row r="100" spans="1:24" s="40" customFormat="1" ht="13.2" x14ac:dyDescent="0.25">
      <c r="A100" s="71" t="s">
        <v>60</v>
      </c>
      <c r="B100" s="51"/>
      <c r="C100" s="144"/>
      <c r="D100" s="52"/>
      <c r="E100" s="120">
        <f t="shared" si="0"/>
        <v>0</v>
      </c>
      <c r="F100" s="147"/>
      <c r="G100" s="148"/>
      <c r="H100" s="116"/>
      <c r="I100" s="146"/>
      <c r="J100" s="199" t="str">
        <f t="shared" si="3"/>
        <v>N/A</v>
      </c>
      <c r="K100" s="125"/>
      <c r="L100" s="151"/>
      <c r="M100" s="201" t="str">
        <f t="shared" si="4"/>
        <v>N/A</v>
      </c>
      <c r="N100" s="53"/>
      <c r="O100" s="203" t="str">
        <f t="shared" si="5"/>
        <v>N/A</v>
      </c>
      <c r="P100" s="116"/>
      <c r="Q100" s="151"/>
      <c r="R100" s="205" t="str">
        <f t="shared" si="6"/>
        <v>N/A</v>
      </c>
      <c r="S100" s="206" t="str">
        <f t="shared" si="7"/>
        <v>N/A</v>
      </c>
      <c r="T100" s="206" t="str">
        <f t="shared" si="8"/>
        <v>N/A</v>
      </c>
      <c r="U100" s="132" t="str">
        <f t="shared" si="10"/>
        <v/>
      </c>
      <c r="V100" s="130"/>
      <c r="W100" s="304">
        <f t="shared" si="1"/>
        <v>0</v>
      </c>
      <c r="X100" s="304">
        <f t="shared" si="2"/>
        <v>0</v>
      </c>
    </row>
    <row r="101" spans="1:24" s="40" customFormat="1" ht="13.2" x14ac:dyDescent="0.25">
      <c r="A101" s="71" t="s">
        <v>60</v>
      </c>
      <c r="B101" s="51"/>
      <c r="C101" s="144"/>
      <c r="D101" s="52"/>
      <c r="E101" s="120">
        <f t="shared" si="0"/>
        <v>0</v>
      </c>
      <c r="F101" s="147"/>
      <c r="G101" s="148"/>
      <c r="H101" s="116"/>
      <c r="I101" s="146"/>
      <c r="J101" s="199" t="str">
        <f t="shared" si="3"/>
        <v>N/A</v>
      </c>
      <c r="K101" s="125"/>
      <c r="L101" s="151"/>
      <c r="M101" s="201" t="str">
        <f t="shared" si="4"/>
        <v>N/A</v>
      </c>
      <c r="N101" s="53"/>
      <c r="O101" s="203" t="str">
        <f t="shared" si="5"/>
        <v>N/A</v>
      </c>
      <c r="P101" s="116"/>
      <c r="Q101" s="151"/>
      <c r="R101" s="205" t="str">
        <f t="shared" si="6"/>
        <v>N/A</v>
      </c>
      <c r="S101" s="206" t="str">
        <f t="shared" si="7"/>
        <v>N/A</v>
      </c>
      <c r="T101" s="206" t="str">
        <f t="shared" si="8"/>
        <v>N/A</v>
      </c>
      <c r="U101" s="132" t="str">
        <f t="shared" si="10"/>
        <v/>
      </c>
      <c r="V101" s="130"/>
      <c r="W101" s="304">
        <f t="shared" si="1"/>
        <v>0</v>
      </c>
      <c r="X101" s="304">
        <f t="shared" si="2"/>
        <v>0</v>
      </c>
    </row>
    <row r="102" spans="1:24" s="40" customFormat="1" ht="13.2" x14ac:dyDescent="0.25">
      <c r="A102" s="71" t="s">
        <v>60</v>
      </c>
      <c r="B102" s="51"/>
      <c r="C102" s="144"/>
      <c r="D102" s="52"/>
      <c r="E102" s="120">
        <f t="shared" si="0"/>
        <v>0</v>
      </c>
      <c r="F102" s="147"/>
      <c r="G102" s="148"/>
      <c r="H102" s="116"/>
      <c r="I102" s="146"/>
      <c r="J102" s="199" t="str">
        <f t="shared" si="3"/>
        <v>N/A</v>
      </c>
      <c r="K102" s="125"/>
      <c r="L102" s="151"/>
      <c r="M102" s="201" t="str">
        <f t="shared" si="4"/>
        <v>N/A</v>
      </c>
      <c r="N102" s="53"/>
      <c r="O102" s="203" t="str">
        <f t="shared" si="5"/>
        <v>N/A</v>
      </c>
      <c r="P102" s="116"/>
      <c r="Q102" s="151"/>
      <c r="R102" s="205" t="str">
        <f t="shared" si="6"/>
        <v>N/A</v>
      </c>
      <c r="S102" s="206" t="str">
        <f t="shared" si="7"/>
        <v>N/A</v>
      </c>
      <c r="T102" s="206" t="str">
        <f t="shared" si="8"/>
        <v>N/A</v>
      </c>
      <c r="U102" s="132" t="str">
        <f t="shared" si="10"/>
        <v/>
      </c>
      <c r="V102" s="130"/>
      <c r="W102" s="304">
        <f t="shared" si="1"/>
        <v>0</v>
      </c>
      <c r="X102" s="304">
        <f t="shared" si="2"/>
        <v>0</v>
      </c>
    </row>
    <row r="103" spans="1:24" s="40" customFormat="1" ht="13.2" x14ac:dyDescent="0.25">
      <c r="A103" s="71" t="s">
        <v>60</v>
      </c>
      <c r="B103" s="51"/>
      <c r="C103" s="144"/>
      <c r="D103" s="52"/>
      <c r="E103" s="120">
        <f t="shared" si="0"/>
        <v>0</v>
      </c>
      <c r="F103" s="147"/>
      <c r="G103" s="148"/>
      <c r="H103" s="116"/>
      <c r="I103" s="146"/>
      <c r="J103" s="199" t="str">
        <f t="shared" si="3"/>
        <v>N/A</v>
      </c>
      <c r="K103" s="125"/>
      <c r="L103" s="151"/>
      <c r="M103" s="201" t="str">
        <f t="shared" si="4"/>
        <v>N/A</v>
      </c>
      <c r="N103" s="53"/>
      <c r="O103" s="203" t="str">
        <f t="shared" si="5"/>
        <v>N/A</v>
      </c>
      <c r="P103" s="116"/>
      <c r="Q103" s="151"/>
      <c r="R103" s="205" t="str">
        <f t="shared" si="6"/>
        <v>N/A</v>
      </c>
      <c r="S103" s="206" t="str">
        <f t="shared" si="7"/>
        <v>N/A</v>
      </c>
      <c r="T103" s="206" t="str">
        <f t="shared" si="8"/>
        <v>N/A</v>
      </c>
      <c r="U103" s="132" t="str">
        <f t="shared" si="10"/>
        <v/>
      </c>
      <c r="V103" s="130"/>
      <c r="W103" s="304">
        <f t="shared" si="1"/>
        <v>0</v>
      </c>
      <c r="X103" s="304">
        <f t="shared" si="2"/>
        <v>0</v>
      </c>
    </row>
    <row r="104" spans="1:24" s="40" customFormat="1" ht="13.2" x14ac:dyDescent="0.25">
      <c r="A104" s="71" t="s">
        <v>60</v>
      </c>
      <c r="B104" s="51"/>
      <c r="C104" s="144"/>
      <c r="D104" s="52"/>
      <c r="E104" s="120">
        <f t="shared" si="0"/>
        <v>0</v>
      </c>
      <c r="F104" s="147"/>
      <c r="G104" s="148"/>
      <c r="H104" s="116"/>
      <c r="I104" s="146"/>
      <c r="J104" s="199" t="str">
        <f t="shared" si="3"/>
        <v>N/A</v>
      </c>
      <c r="K104" s="125"/>
      <c r="L104" s="151"/>
      <c r="M104" s="201" t="str">
        <f t="shared" si="4"/>
        <v>N/A</v>
      </c>
      <c r="N104" s="53"/>
      <c r="O104" s="203" t="str">
        <f t="shared" si="5"/>
        <v>N/A</v>
      </c>
      <c r="P104" s="116"/>
      <c r="Q104" s="151"/>
      <c r="R104" s="205" t="str">
        <f t="shared" si="6"/>
        <v>N/A</v>
      </c>
      <c r="S104" s="206" t="str">
        <f t="shared" si="7"/>
        <v>N/A</v>
      </c>
      <c r="T104" s="206" t="str">
        <f t="shared" si="8"/>
        <v>N/A</v>
      </c>
      <c r="U104" s="132" t="str">
        <f t="shared" si="10"/>
        <v/>
      </c>
      <c r="V104" s="130"/>
      <c r="W104" s="304">
        <f t="shared" si="1"/>
        <v>0</v>
      </c>
      <c r="X104" s="304">
        <f t="shared" si="2"/>
        <v>0</v>
      </c>
    </row>
    <row r="105" spans="1:24" s="40" customFormat="1" ht="13.2" x14ac:dyDescent="0.25">
      <c r="A105" s="71" t="s">
        <v>60</v>
      </c>
      <c r="B105" s="51"/>
      <c r="C105" s="144"/>
      <c r="D105" s="52"/>
      <c r="E105" s="120">
        <f t="shared" si="0"/>
        <v>0</v>
      </c>
      <c r="F105" s="147"/>
      <c r="G105" s="148"/>
      <c r="H105" s="116"/>
      <c r="I105" s="146"/>
      <c r="J105" s="199" t="str">
        <f t="shared" si="3"/>
        <v>N/A</v>
      </c>
      <c r="K105" s="125"/>
      <c r="L105" s="151"/>
      <c r="M105" s="201" t="str">
        <f t="shared" si="4"/>
        <v>N/A</v>
      </c>
      <c r="N105" s="53"/>
      <c r="O105" s="203" t="str">
        <f t="shared" si="5"/>
        <v>N/A</v>
      </c>
      <c r="P105" s="116"/>
      <c r="Q105" s="151"/>
      <c r="R105" s="205" t="str">
        <f t="shared" si="6"/>
        <v>N/A</v>
      </c>
      <c r="S105" s="206" t="str">
        <f t="shared" si="7"/>
        <v>N/A</v>
      </c>
      <c r="T105" s="206" t="str">
        <f t="shared" si="8"/>
        <v>N/A</v>
      </c>
      <c r="U105" s="132" t="str">
        <f t="shared" si="10"/>
        <v/>
      </c>
      <c r="V105" s="130"/>
      <c r="W105" s="304">
        <f t="shared" si="1"/>
        <v>0</v>
      </c>
      <c r="X105" s="304">
        <f t="shared" si="2"/>
        <v>0</v>
      </c>
    </row>
    <row r="106" spans="1:24" s="40" customFormat="1" ht="13.2" x14ac:dyDescent="0.25">
      <c r="A106" s="71" t="s">
        <v>60</v>
      </c>
      <c r="B106" s="51"/>
      <c r="C106" s="144"/>
      <c r="D106" s="52"/>
      <c r="E106" s="120">
        <f t="shared" si="0"/>
        <v>0</v>
      </c>
      <c r="F106" s="147"/>
      <c r="G106" s="148"/>
      <c r="H106" s="116"/>
      <c r="I106" s="146"/>
      <c r="J106" s="199" t="str">
        <f t="shared" si="3"/>
        <v>N/A</v>
      </c>
      <c r="K106" s="125"/>
      <c r="L106" s="151"/>
      <c r="M106" s="201" t="str">
        <f t="shared" si="4"/>
        <v>N/A</v>
      </c>
      <c r="N106" s="53"/>
      <c r="O106" s="203" t="str">
        <f t="shared" si="5"/>
        <v>N/A</v>
      </c>
      <c r="P106" s="116"/>
      <c r="Q106" s="151"/>
      <c r="R106" s="205" t="str">
        <f t="shared" si="6"/>
        <v>N/A</v>
      </c>
      <c r="S106" s="206" t="str">
        <f t="shared" si="7"/>
        <v>N/A</v>
      </c>
      <c r="T106" s="206" t="str">
        <f t="shared" si="8"/>
        <v>N/A</v>
      </c>
      <c r="U106" s="132" t="str">
        <f t="shared" si="10"/>
        <v/>
      </c>
      <c r="V106" s="130"/>
      <c r="W106" s="304">
        <f t="shared" si="1"/>
        <v>0</v>
      </c>
      <c r="X106" s="304">
        <f t="shared" si="2"/>
        <v>0</v>
      </c>
    </row>
    <row r="107" spans="1:24" s="40" customFormat="1" ht="13.2" x14ac:dyDescent="0.25">
      <c r="A107" s="71" t="s">
        <v>60</v>
      </c>
      <c r="B107" s="51"/>
      <c r="C107" s="144"/>
      <c r="D107" s="52"/>
      <c r="E107" s="120">
        <f t="shared" si="0"/>
        <v>0</v>
      </c>
      <c r="F107" s="147"/>
      <c r="G107" s="148"/>
      <c r="H107" s="116"/>
      <c r="I107" s="146"/>
      <c r="J107" s="199" t="str">
        <f t="shared" si="3"/>
        <v>N/A</v>
      </c>
      <c r="K107" s="125"/>
      <c r="L107" s="151"/>
      <c r="M107" s="201" t="str">
        <f t="shared" si="4"/>
        <v>N/A</v>
      </c>
      <c r="N107" s="53"/>
      <c r="O107" s="203" t="str">
        <f t="shared" si="5"/>
        <v>N/A</v>
      </c>
      <c r="P107" s="116"/>
      <c r="Q107" s="151"/>
      <c r="R107" s="205" t="str">
        <f t="shared" si="6"/>
        <v>N/A</v>
      </c>
      <c r="S107" s="206" t="str">
        <f t="shared" si="7"/>
        <v>N/A</v>
      </c>
      <c r="T107" s="206" t="str">
        <f t="shared" si="8"/>
        <v>N/A</v>
      </c>
      <c r="U107" s="132" t="str">
        <f t="shared" si="10"/>
        <v/>
      </c>
      <c r="V107" s="130"/>
      <c r="W107" s="304">
        <f t="shared" si="1"/>
        <v>0</v>
      </c>
      <c r="X107" s="304">
        <f t="shared" si="2"/>
        <v>0</v>
      </c>
    </row>
    <row r="108" spans="1:24" s="40" customFormat="1" ht="13.2" x14ac:dyDescent="0.25">
      <c r="A108" s="71" t="s">
        <v>60</v>
      </c>
      <c r="B108" s="51"/>
      <c r="C108" s="144"/>
      <c r="D108" s="52"/>
      <c r="E108" s="120">
        <f t="shared" si="0"/>
        <v>0</v>
      </c>
      <c r="F108" s="147"/>
      <c r="G108" s="148"/>
      <c r="H108" s="116"/>
      <c r="I108" s="146"/>
      <c r="J108" s="199" t="str">
        <f t="shared" si="3"/>
        <v>N/A</v>
      </c>
      <c r="K108" s="125"/>
      <c r="L108" s="151"/>
      <c r="M108" s="201" t="str">
        <f t="shared" si="4"/>
        <v>N/A</v>
      </c>
      <c r="N108" s="53"/>
      <c r="O108" s="203" t="str">
        <f t="shared" si="5"/>
        <v>N/A</v>
      </c>
      <c r="P108" s="116"/>
      <c r="Q108" s="151"/>
      <c r="R108" s="205" t="str">
        <f t="shared" si="6"/>
        <v>N/A</v>
      </c>
      <c r="S108" s="206" t="str">
        <f t="shared" si="7"/>
        <v>N/A</v>
      </c>
      <c r="T108" s="206" t="str">
        <f t="shared" si="8"/>
        <v>N/A</v>
      </c>
      <c r="U108" s="132" t="str">
        <f t="shared" si="10"/>
        <v/>
      </c>
      <c r="V108" s="130"/>
      <c r="W108" s="304">
        <f t="shared" si="1"/>
        <v>0</v>
      </c>
      <c r="X108" s="304">
        <f t="shared" si="2"/>
        <v>0</v>
      </c>
    </row>
    <row r="109" spans="1:24" s="40" customFormat="1" ht="13.2" x14ac:dyDescent="0.25">
      <c r="A109" s="71" t="s">
        <v>60</v>
      </c>
      <c r="B109" s="51"/>
      <c r="C109" s="144"/>
      <c r="D109" s="52"/>
      <c r="E109" s="120">
        <f t="shared" si="0"/>
        <v>0</v>
      </c>
      <c r="F109" s="147"/>
      <c r="G109" s="148"/>
      <c r="H109" s="116"/>
      <c r="I109" s="146"/>
      <c r="J109" s="199" t="str">
        <f t="shared" si="3"/>
        <v>N/A</v>
      </c>
      <c r="K109" s="125"/>
      <c r="L109" s="151"/>
      <c r="M109" s="201" t="str">
        <f t="shared" si="4"/>
        <v>N/A</v>
      </c>
      <c r="N109" s="53"/>
      <c r="O109" s="203" t="str">
        <f t="shared" si="5"/>
        <v>N/A</v>
      </c>
      <c r="P109" s="116"/>
      <c r="Q109" s="151"/>
      <c r="R109" s="205" t="str">
        <f t="shared" si="6"/>
        <v>N/A</v>
      </c>
      <c r="S109" s="206" t="str">
        <f t="shared" si="7"/>
        <v>N/A</v>
      </c>
      <c r="T109" s="206" t="str">
        <f t="shared" si="8"/>
        <v>N/A</v>
      </c>
      <c r="U109" s="132" t="str">
        <f t="shared" si="10"/>
        <v/>
      </c>
      <c r="V109" s="130"/>
      <c r="W109" s="304">
        <f t="shared" si="1"/>
        <v>0</v>
      </c>
      <c r="X109" s="304">
        <f t="shared" si="2"/>
        <v>0</v>
      </c>
    </row>
    <row r="110" spans="1:24" s="40" customFormat="1" ht="13.2" x14ac:dyDescent="0.25">
      <c r="A110" s="71" t="s">
        <v>60</v>
      </c>
      <c r="B110" s="51"/>
      <c r="C110" s="144"/>
      <c r="D110" s="52"/>
      <c r="E110" s="120">
        <f t="shared" si="0"/>
        <v>0</v>
      </c>
      <c r="F110" s="147"/>
      <c r="G110" s="148"/>
      <c r="H110" s="116"/>
      <c r="I110" s="146"/>
      <c r="J110" s="199" t="str">
        <f t="shared" si="3"/>
        <v>N/A</v>
      </c>
      <c r="K110" s="125"/>
      <c r="L110" s="151"/>
      <c r="M110" s="201" t="str">
        <f t="shared" si="4"/>
        <v>N/A</v>
      </c>
      <c r="N110" s="53"/>
      <c r="O110" s="203" t="str">
        <f t="shared" si="5"/>
        <v>N/A</v>
      </c>
      <c r="P110" s="116"/>
      <c r="Q110" s="151"/>
      <c r="R110" s="205" t="str">
        <f t="shared" si="6"/>
        <v>N/A</v>
      </c>
      <c r="S110" s="206" t="str">
        <f t="shared" si="7"/>
        <v>N/A</v>
      </c>
      <c r="T110" s="206" t="str">
        <f t="shared" si="8"/>
        <v>N/A</v>
      </c>
      <c r="U110" s="132" t="str">
        <f t="shared" si="10"/>
        <v/>
      </c>
      <c r="V110" s="130"/>
      <c r="W110" s="304">
        <f t="shared" si="1"/>
        <v>0</v>
      </c>
      <c r="X110" s="304">
        <f t="shared" si="2"/>
        <v>0</v>
      </c>
    </row>
    <row r="111" spans="1:24" s="40" customFormat="1" ht="13.2" x14ac:dyDescent="0.25">
      <c r="A111" s="71" t="s">
        <v>60</v>
      </c>
      <c r="B111" s="51"/>
      <c r="C111" s="144"/>
      <c r="D111" s="52"/>
      <c r="E111" s="120">
        <f t="shared" si="0"/>
        <v>0</v>
      </c>
      <c r="F111" s="147"/>
      <c r="G111" s="148"/>
      <c r="H111" s="116"/>
      <c r="I111" s="146"/>
      <c r="J111" s="199" t="str">
        <f t="shared" si="3"/>
        <v>N/A</v>
      </c>
      <c r="K111" s="125"/>
      <c r="L111" s="151"/>
      <c r="M111" s="201" t="str">
        <f>IF(L111&gt;0,(K111/L111),"N/A")</f>
        <v>N/A</v>
      </c>
      <c r="N111" s="53"/>
      <c r="O111" s="203" t="str">
        <f t="shared" si="5"/>
        <v>N/A</v>
      </c>
      <c r="P111" s="116"/>
      <c r="Q111" s="151"/>
      <c r="R111" s="205" t="str">
        <f t="shared" si="6"/>
        <v>N/A</v>
      </c>
      <c r="S111" s="206" t="str">
        <f t="shared" si="7"/>
        <v>N/A</v>
      </c>
      <c r="T111" s="206" t="str">
        <f t="shared" si="8"/>
        <v>N/A</v>
      </c>
      <c r="U111" s="132" t="str">
        <f t="shared" si="10"/>
        <v/>
      </c>
      <c r="V111" s="130"/>
      <c r="W111" s="304">
        <f t="shared" si="1"/>
        <v>0</v>
      </c>
      <c r="X111" s="304">
        <f t="shared" si="2"/>
        <v>0</v>
      </c>
    </row>
    <row r="112" spans="1:24" s="40" customFormat="1" ht="13.2" x14ac:dyDescent="0.25">
      <c r="A112" s="71" t="s">
        <v>60</v>
      </c>
      <c r="B112" s="51"/>
      <c r="C112" s="144"/>
      <c r="D112" s="52"/>
      <c r="E112" s="120">
        <f t="shared" si="0"/>
        <v>0</v>
      </c>
      <c r="F112" s="147"/>
      <c r="G112" s="148"/>
      <c r="H112" s="116"/>
      <c r="I112" s="146"/>
      <c r="J112" s="199" t="str">
        <f t="shared" si="3"/>
        <v>N/A</v>
      </c>
      <c r="K112" s="125"/>
      <c r="L112" s="151"/>
      <c r="M112" s="201" t="str">
        <f t="shared" si="4"/>
        <v>N/A</v>
      </c>
      <c r="N112" s="53"/>
      <c r="O112" s="203" t="str">
        <f t="shared" si="5"/>
        <v>N/A</v>
      </c>
      <c r="P112" s="116"/>
      <c r="Q112" s="151"/>
      <c r="R112" s="205" t="str">
        <f t="shared" si="6"/>
        <v>N/A</v>
      </c>
      <c r="S112" s="206" t="str">
        <f t="shared" si="7"/>
        <v>N/A</v>
      </c>
      <c r="T112" s="206" t="str">
        <f t="shared" si="8"/>
        <v>N/A</v>
      </c>
      <c r="U112" s="132" t="str">
        <f t="shared" si="10"/>
        <v/>
      </c>
      <c r="V112" s="130"/>
      <c r="W112" s="304">
        <f t="shared" si="1"/>
        <v>0</v>
      </c>
      <c r="X112" s="304">
        <f t="shared" si="2"/>
        <v>0</v>
      </c>
    </row>
    <row r="113" spans="1:24" s="40" customFormat="1" ht="13.2" x14ac:dyDescent="0.25">
      <c r="A113" s="71" t="s">
        <v>60</v>
      </c>
      <c r="B113" s="51"/>
      <c r="C113" s="144"/>
      <c r="D113" s="52"/>
      <c r="E113" s="120">
        <f t="shared" si="0"/>
        <v>0</v>
      </c>
      <c r="F113" s="147"/>
      <c r="G113" s="148"/>
      <c r="H113" s="116"/>
      <c r="I113" s="146"/>
      <c r="J113" s="199" t="str">
        <f t="shared" si="3"/>
        <v>N/A</v>
      </c>
      <c r="K113" s="125"/>
      <c r="L113" s="151"/>
      <c r="M113" s="201" t="str">
        <f t="shared" si="4"/>
        <v>N/A</v>
      </c>
      <c r="N113" s="53"/>
      <c r="O113" s="203" t="str">
        <f t="shared" si="5"/>
        <v>N/A</v>
      </c>
      <c r="P113" s="116"/>
      <c r="Q113" s="151"/>
      <c r="R113" s="205" t="str">
        <f t="shared" si="6"/>
        <v>N/A</v>
      </c>
      <c r="S113" s="206" t="str">
        <f t="shared" si="7"/>
        <v>N/A</v>
      </c>
      <c r="T113" s="206" t="str">
        <f t="shared" si="8"/>
        <v>N/A</v>
      </c>
      <c r="U113" s="132" t="str">
        <f t="shared" si="10"/>
        <v/>
      </c>
      <c r="V113" s="130"/>
      <c r="W113" s="304">
        <f t="shared" si="1"/>
        <v>0</v>
      </c>
      <c r="X113" s="304">
        <f t="shared" si="2"/>
        <v>0</v>
      </c>
    </row>
    <row r="114" spans="1:24" s="40" customFormat="1" ht="13.2" x14ac:dyDescent="0.25">
      <c r="A114" s="71" t="s">
        <v>60</v>
      </c>
      <c r="B114" s="51"/>
      <c r="C114" s="144"/>
      <c r="D114" s="52"/>
      <c r="E114" s="120">
        <f t="shared" si="0"/>
        <v>0</v>
      </c>
      <c r="F114" s="147"/>
      <c r="G114" s="148"/>
      <c r="H114" s="116"/>
      <c r="I114" s="146"/>
      <c r="J114" s="199" t="str">
        <f t="shared" si="3"/>
        <v>N/A</v>
      </c>
      <c r="K114" s="125"/>
      <c r="L114" s="151"/>
      <c r="M114" s="201" t="str">
        <f t="shared" si="4"/>
        <v>N/A</v>
      </c>
      <c r="N114" s="53"/>
      <c r="O114" s="203" t="str">
        <f t="shared" si="5"/>
        <v>N/A</v>
      </c>
      <c r="P114" s="116"/>
      <c r="Q114" s="151"/>
      <c r="R114" s="205" t="str">
        <f t="shared" si="6"/>
        <v>N/A</v>
      </c>
      <c r="S114" s="206" t="str">
        <f t="shared" si="7"/>
        <v>N/A</v>
      </c>
      <c r="T114" s="206" t="str">
        <f t="shared" si="8"/>
        <v>N/A</v>
      </c>
      <c r="U114" s="132" t="str">
        <f t="shared" si="10"/>
        <v/>
      </c>
      <c r="V114" s="130"/>
      <c r="W114" s="304">
        <f t="shared" si="1"/>
        <v>0</v>
      </c>
      <c r="X114" s="304">
        <f t="shared" si="2"/>
        <v>0</v>
      </c>
    </row>
    <row r="115" spans="1:24" s="40" customFormat="1" ht="13.2" x14ac:dyDescent="0.25">
      <c r="A115" s="71" t="s">
        <v>60</v>
      </c>
      <c r="B115" s="51"/>
      <c r="C115" s="144"/>
      <c r="D115" s="52"/>
      <c r="E115" s="120">
        <f t="shared" si="0"/>
        <v>0</v>
      </c>
      <c r="F115" s="147"/>
      <c r="G115" s="148"/>
      <c r="H115" s="116"/>
      <c r="I115" s="146"/>
      <c r="J115" s="199" t="str">
        <f t="shared" si="3"/>
        <v>N/A</v>
      </c>
      <c r="K115" s="125"/>
      <c r="L115" s="151"/>
      <c r="M115" s="201" t="str">
        <f t="shared" si="4"/>
        <v>N/A</v>
      </c>
      <c r="N115" s="53"/>
      <c r="O115" s="203" t="str">
        <f t="shared" si="5"/>
        <v>N/A</v>
      </c>
      <c r="P115" s="116"/>
      <c r="Q115" s="151"/>
      <c r="R115" s="205" t="str">
        <f t="shared" si="6"/>
        <v>N/A</v>
      </c>
      <c r="S115" s="206" t="str">
        <f t="shared" si="7"/>
        <v>N/A</v>
      </c>
      <c r="T115" s="206" t="str">
        <f t="shared" si="8"/>
        <v>N/A</v>
      </c>
      <c r="U115" s="132" t="str">
        <f t="shared" si="10"/>
        <v/>
      </c>
      <c r="V115" s="130"/>
      <c r="W115" s="304">
        <f t="shared" si="1"/>
        <v>0</v>
      </c>
      <c r="X115" s="304">
        <f t="shared" si="2"/>
        <v>0</v>
      </c>
    </row>
    <row r="116" spans="1:24" s="40" customFormat="1" ht="13.2" x14ac:dyDescent="0.25">
      <c r="A116" s="71" t="s">
        <v>60</v>
      </c>
      <c r="B116" s="51"/>
      <c r="C116" s="144"/>
      <c r="D116" s="52"/>
      <c r="E116" s="120">
        <f t="shared" si="0"/>
        <v>0</v>
      </c>
      <c r="F116" s="147"/>
      <c r="G116" s="148"/>
      <c r="H116" s="116"/>
      <c r="I116" s="146"/>
      <c r="J116" s="199" t="str">
        <f t="shared" si="3"/>
        <v>N/A</v>
      </c>
      <c r="K116" s="125"/>
      <c r="L116" s="151"/>
      <c r="M116" s="201" t="str">
        <f t="shared" si="4"/>
        <v>N/A</v>
      </c>
      <c r="N116" s="53"/>
      <c r="O116" s="203" t="str">
        <f t="shared" si="5"/>
        <v>N/A</v>
      </c>
      <c r="P116" s="116"/>
      <c r="Q116" s="151"/>
      <c r="R116" s="205" t="str">
        <f t="shared" si="6"/>
        <v>N/A</v>
      </c>
      <c r="S116" s="206" t="str">
        <f t="shared" si="7"/>
        <v>N/A</v>
      </c>
      <c r="T116" s="206" t="str">
        <f t="shared" si="8"/>
        <v>N/A</v>
      </c>
      <c r="U116" s="132" t="str">
        <f t="shared" si="10"/>
        <v/>
      </c>
      <c r="V116" s="130"/>
      <c r="W116" s="304">
        <f t="shared" si="1"/>
        <v>0</v>
      </c>
      <c r="X116" s="304">
        <f t="shared" si="2"/>
        <v>0</v>
      </c>
    </row>
    <row r="117" spans="1:24" s="40" customFormat="1" ht="13.2" x14ac:dyDescent="0.25">
      <c r="A117" s="71" t="s">
        <v>60</v>
      </c>
      <c r="B117" s="51"/>
      <c r="C117" s="144"/>
      <c r="D117" s="52"/>
      <c r="E117" s="120">
        <f t="shared" si="0"/>
        <v>0</v>
      </c>
      <c r="F117" s="147"/>
      <c r="G117" s="148"/>
      <c r="H117" s="116"/>
      <c r="I117" s="146"/>
      <c r="J117" s="199" t="str">
        <f t="shared" si="3"/>
        <v>N/A</v>
      </c>
      <c r="K117" s="125"/>
      <c r="L117" s="151"/>
      <c r="M117" s="201" t="str">
        <f t="shared" si="4"/>
        <v>N/A</v>
      </c>
      <c r="N117" s="53"/>
      <c r="O117" s="203" t="str">
        <f t="shared" si="5"/>
        <v>N/A</v>
      </c>
      <c r="P117" s="116"/>
      <c r="Q117" s="151"/>
      <c r="R117" s="205" t="str">
        <f t="shared" si="6"/>
        <v>N/A</v>
      </c>
      <c r="S117" s="206" t="str">
        <f t="shared" si="7"/>
        <v>N/A</v>
      </c>
      <c r="T117" s="206" t="str">
        <f t="shared" si="8"/>
        <v>N/A</v>
      </c>
      <c r="U117" s="132" t="str">
        <f t="shared" si="10"/>
        <v/>
      </c>
      <c r="V117" s="130"/>
      <c r="W117" s="304">
        <f t="shared" si="1"/>
        <v>0</v>
      </c>
      <c r="X117" s="304">
        <f t="shared" si="2"/>
        <v>0</v>
      </c>
    </row>
    <row r="118" spans="1:24" s="40" customFormat="1" ht="13.2" x14ac:dyDescent="0.25">
      <c r="A118" s="71" t="s">
        <v>60</v>
      </c>
      <c r="B118" s="51"/>
      <c r="C118" s="144"/>
      <c r="D118" s="52"/>
      <c r="E118" s="120">
        <f t="shared" ref="E118:E125" si="11">C118*D118</f>
        <v>0</v>
      </c>
      <c r="F118" s="147"/>
      <c r="G118" s="148"/>
      <c r="H118" s="116"/>
      <c r="I118" s="146"/>
      <c r="J118" s="199" t="str">
        <f t="shared" si="3"/>
        <v>N/A</v>
      </c>
      <c r="K118" s="125"/>
      <c r="L118" s="151"/>
      <c r="M118" s="201" t="str">
        <f t="shared" ref="M118:M125" si="12">IF(L118&gt;0,(K118/L118),"N/A")</f>
        <v>N/A</v>
      </c>
      <c r="N118" s="53"/>
      <c r="O118" s="203" t="str">
        <f t="shared" ref="O118:O125" si="13">IF(L118&gt;0,(N118/L118),"N/A")</f>
        <v>N/A</v>
      </c>
      <c r="P118" s="116"/>
      <c r="Q118" s="151"/>
      <c r="R118" s="205" t="str">
        <f t="shared" ref="R118:R125" si="14">IF(Q118&gt;0,(P118/Q118),"N/A")</f>
        <v>N/A</v>
      </c>
      <c r="S118" s="206" t="str">
        <f t="shared" ref="S118:S125" si="15">IF(E118&gt;0,((H118+P118)/E118),"N/A")</f>
        <v>N/A</v>
      </c>
      <c r="T118" s="206" t="str">
        <f t="shared" ref="T118:T125" si="16">IF(E118&gt;0,(K118/E118),"N/A")</f>
        <v>N/A</v>
      </c>
      <c r="U118" s="132" t="str">
        <f t="shared" si="10"/>
        <v/>
      </c>
      <c r="V118" s="130"/>
      <c r="W118" s="304">
        <f t="shared" ref="W118:W125" si="17">IF(E118&gt;0,D118*H118+D118*P118, 0)</f>
        <v>0</v>
      </c>
      <c r="X118" s="304">
        <f t="shared" ref="X118:X125" si="18">IF(E118&gt;0,D118*K118, 0)</f>
        <v>0</v>
      </c>
    </row>
    <row r="119" spans="1:24" s="40" customFormat="1" ht="13.2" x14ac:dyDescent="0.25">
      <c r="A119" s="71" t="s">
        <v>60</v>
      </c>
      <c r="B119" s="51"/>
      <c r="C119" s="144"/>
      <c r="D119" s="52"/>
      <c r="E119" s="120">
        <f t="shared" si="11"/>
        <v>0</v>
      </c>
      <c r="F119" s="147"/>
      <c r="G119" s="148"/>
      <c r="H119" s="116"/>
      <c r="I119" s="146"/>
      <c r="J119" s="199" t="str">
        <f>IF(I119&gt;0,(H119/I119),"N/A")</f>
        <v>N/A</v>
      </c>
      <c r="K119" s="125"/>
      <c r="L119" s="151"/>
      <c r="M119" s="201" t="str">
        <f t="shared" si="12"/>
        <v>N/A</v>
      </c>
      <c r="N119" s="53"/>
      <c r="O119" s="203" t="str">
        <f t="shared" si="13"/>
        <v>N/A</v>
      </c>
      <c r="P119" s="116"/>
      <c r="Q119" s="151"/>
      <c r="R119" s="205" t="str">
        <f t="shared" si="14"/>
        <v>N/A</v>
      </c>
      <c r="S119" s="206" t="str">
        <f t="shared" si="15"/>
        <v>N/A</v>
      </c>
      <c r="T119" s="206" t="str">
        <f t="shared" si="16"/>
        <v>N/A</v>
      </c>
      <c r="U119" s="132" t="str">
        <f t="shared" ref="U119:U125" si="19">IF(F119+G119&gt;C119,"The amount MWh exported to your own T&amp;D system and the amount MWh exported for resale cannot equal more than the total net generation of your facility or unit.","")</f>
        <v/>
      </c>
      <c r="V119" s="130"/>
      <c r="W119" s="304">
        <f t="shared" si="17"/>
        <v>0</v>
      </c>
      <c r="X119" s="304">
        <f t="shared" si="18"/>
        <v>0</v>
      </c>
    </row>
    <row r="120" spans="1:24" s="40" customFormat="1" ht="13.2" x14ac:dyDescent="0.25">
      <c r="A120" s="71" t="s">
        <v>60</v>
      </c>
      <c r="B120" s="51"/>
      <c r="C120" s="144"/>
      <c r="D120" s="52"/>
      <c r="E120" s="120">
        <f t="shared" si="11"/>
        <v>0</v>
      </c>
      <c r="F120" s="147"/>
      <c r="G120" s="148"/>
      <c r="H120" s="116"/>
      <c r="I120" s="146"/>
      <c r="J120" s="199" t="str">
        <f t="shared" ref="J120:J125" si="20">IF(I120&gt;0,(H120/I120),"N/A")</f>
        <v>N/A</v>
      </c>
      <c r="K120" s="125"/>
      <c r="L120" s="151"/>
      <c r="M120" s="201" t="str">
        <f t="shared" si="12"/>
        <v>N/A</v>
      </c>
      <c r="N120" s="53"/>
      <c r="O120" s="203" t="str">
        <f t="shared" si="13"/>
        <v>N/A</v>
      </c>
      <c r="P120" s="116"/>
      <c r="Q120" s="151"/>
      <c r="R120" s="205" t="str">
        <f>IF(Q120&gt;0,(P120/Q120),"N/A")</f>
        <v>N/A</v>
      </c>
      <c r="S120" s="206" t="str">
        <f t="shared" si="15"/>
        <v>N/A</v>
      </c>
      <c r="T120" s="206" t="str">
        <f t="shared" si="16"/>
        <v>N/A</v>
      </c>
      <c r="U120" s="132" t="str">
        <f t="shared" si="19"/>
        <v/>
      </c>
      <c r="V120" s="130"/>
      <c r="W120" s="304">
        <f t="shared" si="17"/>
        <v>0</v>
      </c>
      <c r="X120" s="304">
        <f t="shared" si="18"/>
        <v>0</v>
      </c>
    </row>
    <row r="121" spans="1:24" s="40" customFormat="1" ht="13.2" x14ac:dyDescent="0.25">
      <c r="A121" s="71" t="s">
        <v>60</v>
      </c>
      <c r="B121" s="51"/>
      <c r="C121" s="144"/>
      <c r="D121" s="52"/>
      <c r="E121" s="120">
        <f t="shared" si="11"/>
        <v>0</v>
      </c>
      <c r="F121" s="147"/>
      <c r="G121" s="148"/>
      <c r="H121" s="116"/>
      <c r="I121" s="146"/>
      <c r="J121" s="199" t="str">
        <f t="shared" si="20"/>
        <v>N/A</v>
      </c>
      <c r="K121" s="125"/>
      <c r="L121" s="151"/>
      <c r="M121" s="201" t="str">
        <f t="shared" si="12"/>
        <v>N/A</v>
      </c>
      <c r="N121" s="53"/>
      <c r="O121" s="203" t="str">
        <f t="shared" si="13"/>
        <v>N/A</v>
      </c>
      <c r="P121" s="116"/>
      <c r="Q121" s="151"/>
      <c r="R121" s="205" t="str">
        <f t="shared" si="14"/>
        <v>N/A</v>
      </c>
      <c r="S121" s="206" t="str">
        <f t="shared" si="15"/>
        <v>N/A</v>
      </c>
      <c r="T121" s="206" t="str">
        <f t="shared" si="16"/>
        <v>N/A</v>
      </c>
      <c r="U121" s="132" t="str">
        <f t="shared" si="19"/>
        <v/>
      </c>
      <c r="V121" s="130"/>
      <c r="W121" s="304">
        <f t="shared" si="17"/>
        <v>0</v>
      </c>
      <c r="X121" s="304">
        <f t="shared" si="18"/>
        <v>0</v>
      </c>
    </row>
    <row r="122" spans="1:24" s="40" customFormat="1" ht="13.2" x14ac:dyDescent="0.25">
      <c r="A122" s="71" t="s">
        <v>60</v>
      </c>
      <c r="B122" s="51"/>
      <c r="C122" s="144"/>
      <c r="D122" s="52"/>
      <c r="E122" s="120">
        <f t="shared" si="11"/>
        <v>0</v>
      </c>
      <c r="F122" s="147"/>
      <c r="G122" s="148"/>
      <c r="H122" s="116"/>
      <c r="I122" s="146"/>
      <c r="J122" s="199" t="str">
        <f t="shared" si="20"/>
        <v>N/A</v>
      </c>
      <c r="K122" s="125"/>
      <c r="L122" s="151"/>
      <c r="M122" s="201" t="str">
        <f t="shared" si="12"/>
        <v>N/A</v>
      </c>
      <c r="N122" s="53"/>
      <c r="O122" s="203" t="str">
        <f t="shared" si="13"/>
        <v>N/A</v>
      </c>
      <c r="P122" s="116"/>
      <c r="Q122" s="151"/>
      <c r="R122" s="205" t="str">
        <f t="shared" si="14"/>
        <v>N/A</v>
      </c>
      <c r="S122" s="206" t="str">
        <f t="shared" si="15"/>
        <v>N/A</v>
      </c>
      <c r="T122" s="206" t="str">
        <f t="shared" si="16"/>
        <v>N/A</v>
      </c>
      <c r="U122" s="132" t="str">
        <f t="shared" si="19"/>
        <v/>
      </c>
      <c r="V122" s="130"/>
      <c r="W122" s="304">
        <f t="shared" si="17"/>
        <v>0</v>
      </c>
      <c r="X122" s="304">
        <f t="shared" si="18"/>
        <v>0</v>
      </c>
    </row>
    <row r="123" spans="1:24" s="40" customFormat="1" ht="13.2" x14ac:dyDescent="0.25">
      <c r="A123" s="71" t="s">
        <v>60</v>
      </c>
      <c r="B123" s="51"/>
      <c r="C123" s="144"/>
      <c r="D123" s="52"/>
      <c r="E123" s="120">
        <f t="shared" si="11"/>
        <v>0</v>
      </c>
      <c r="F123" s="147"/>
      <c r="G123" s="148"/>
      <c r="H123" s="116"/>
      <c r="I123" s="146"/>
      <c r="J123" s="199" t="str">
        <f t="shared" si="20"/>
        <v>N/A</v>
      </c>
      <c r="K123" s="125"/>
      <c r="L123" s="151"/>
      <c r="M123" s="201" t="str">
        <f t="shared" si="12"/>
        <v>N/A</v>
      </c>
      <c r="N123" s="53"/>
      <c r="O123" s="203" t="str">
        <f t="shared" si="13"/>
        <v>N/A</v>
      </c>
      <c r="P123" s="116"/>
      <c r="Q123" s="151"/>
      <c r="R123" s="205" t="str">
        <f t="shared" si="14"/>
        <v>N/A</v>
      </c>
      <c r="S123" s="206" t="str">
        <f t="shared" si="15"/>
        <v>N/A</v>
      </c>
      <c r="T123" s="206" t="str">
        <f t="shared" si="16"/>
        <v>N/A</v>
      </c>
      <c r="U123" s="132" t="str">
        <f t="shared" si="19"/>
        <v/>
      </c>
      <c r="V123" s="130"/>
      <c r="W123" s="304">
        <f t="shared" si="17"/>
        <v>0</v>
      </c>
      <c r="X123" s="304">
        <f t="shared" si="18"/>
        <v>0</v>
      </c>
    </row>
    <row r="124" spans="1:24" s="40" customFormat="1" ht="13.2" x14ac:dyDescent="0.25">
      <c r="A124" s="71" t="s">
        <v>60</v>
      </c>
      <c r="B124" s="51"/>
      <c r="C124" s="144"/>
      <c r="D124" s="52"/>
      <c r="E124" s="120">
        <f t="shared" si="11"/>
        <v>0</v>
      </c>
      <c r="F124" s="147"/>
      <c r="G124" s="148"/>
      <c r="H124" s="116"/>
      <c r="I124" s="146"/>
      <c r="J124" s="199" t="str">
        <f t="shared" si="20"/>
        <v>N/A</v>
      </c>
      <c r="K124" s="125"/>
      <c r="L124" s="151"/>
      <c r="M124" s="201" t="str">
        <f t="shared" si="12"/>
        <v>N/A</v>
      </c>
      <c r="N124" s="53"/>
      <c r="O124" s="203" t="str">
        <f t="shared" si="13"/>
        <v>N/A</v>
      </c>
      <c r="P124" s="116"/>
      <c r="Q124" s="151"/>
      <c r="R124" s="209" t="str">
        <f t="shared" si="14"/>
        <v>N/A</v>
      </c>
      <c r="S124" s="208" t="str">
        <f t="shared" si="15"/>
        <v>N/A</v>
      </c>
      <c r="T124" s="208" t="str">
        <f t="shared" si="16"/>
        <v>N/A</v>
      </c>
      <c r="U124" s="132" t="str">
        <f t="shared" si="19"/>
        <v/>
      </c>
      <c r="V124" s="130"/>
      <c r="W124" s="304">
        <f t="shared" si="17"/>
        <v>0</v>
      </c>
      <c r="X124" s="304">
        <f t="shared" si="18"/>
        <v>0</v>
      </c>
    </row>
    <row r="125" spans="1:24" s="40" customFormat="1" thickBot="1" x14ac:dyDescent="0.3">
      <c r="A125" s="72" t="s">
        <v>60</v>
      </c>
      <c r="B125" s="73"/>
      <c r="C125" s="145"/>
      <c r="D125" s="75"/>
      <c r="E125" s="256">
        <f t="shared" si="11"/>
        <v>0</v>
      </c>
      <c r="F125" s="149"/>
      <c r="G125" s="150"/>
      <c r="H125" s="126"/>
      <c r="I125" s="152"/>
      <c r="J125" s="200" t="str">
        <f t="shared" si="20"/>
        <v>N/A</v>
      </c>
      <c r="K125" s="126"/>
      <c r="L125" s="152"/>
      <c r="M125" s="202" t="str">
        <f t="shared" si="12"/>
        <v>N/A</v>
      </c>
      <c r="N125" s="74"/>
      <c r="O125" s="204" t="str">
        <f t="shared" si="13"/>
        <v>N/A</v>
      </c>
      <c r="P125" s="117"/>
      <c r="Q125" s="152"/>
      <c r="R125" s="207" t="str">
        <f t="shared" si="14"/>
        <v>N/A</v>
      </c>
      <c r="S125" s="210" t="str">
        <f t="shared" si="15"/>
        <v>N/A</v>
      </c>
      <c r="T125" s="210" t="str">
        <f t="shared" si="16"/>
        <v>N/A</v>
      </c>
      <c r="U125" s="133" t="str">
        <f t="shared" si="19"/>
        <v/>
      </c>
      <c r="V125" s="131"/>
      <c r="W125" s="304">
        <f t="shared" si="17"/>
        <v>0</v>
      </c>
      <c r="X125" s="304">
        <f t="shared" si="18"/>
        <v>0</v>
      </c>
    </row>
    <row r="126" spans="1:24" ht="12.75" customHeight="1" x14ac:dyDescent="0.25"/>
    <row r="127" spans="1:24" ht="12.75" customHeight="1" x14ac:dyDescent="0.25"/>
    <row r="128" spans="1:24"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spans="1:2" ht="12.75" customHeight="1" x14ac:dyDescent="0.25"/>
    <row r="146" spans="1:2" ht="12.75" customHeight="1" x14ac:dyDescent="0.25"/>
    <row r="147" spans="1:2" ht="12.75" customHeight="1" x14ac:dyDescent="0.25"/>
    <row r="148" spans="1:2" ht="12.75" customHeight="1" x14ac:dyDescent="0.25"/>
    <row r="149" spans="1:2" ht="12.75" customHeight="1" x14ac:dyDescent="0.25"/>
    <row r="150" spans="1:2" ht="12.75" hidden="1" customHeight="1" x14ac:dyDescent="0.25">
      <c r="A150" s="28" t="s">
        <v>60</v>
      </c>
      <c r="B150" s="28"/>
    </row>
    <row r="151" spans="1:2" ht="12.75" hidden="1" customHeight="1" x14ac:dyDescent="0.25">
      <c r="A151" s="28" t="s">
        <v>10</v>
      </c>
      <c r="B151" s="28"/>
    </row>
    <row r="152" spans="1:2" ht="12.75" customHeight="1" x14ac:dyDescent="0.25"/>
    <row r="153" spans="1:2" ht="12.75" customHeight="1" x14ac:dyDescent="0.25"/>
    <row r="154" spans="1:2" ht="12.75" customHeight="1" x14ac:dyDescent="0.25"/>
    <row r="155" spans="1:2" ht="12.75" customHeight="1" x14ac:dyDescent="0.25"/>
    <row r="156" spans="1:2" ht="12.75" customHeight="1" x14ac:dyDescent="0.25"/>
    <row r="157" spans="1:2" ht="12.75" customHeight="1" x14ac:dyDescent="0.25"/>
    <row r="158" spans="1:2" ht="12.75" customHeight="1" x14ac:dyDescent="0.25"/>
    <row r="159" spans="1:2" ht="12.75" customHeight="1" x14ac:dyDescent="0.25"/>
    <row r="160" spans="1:2"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sheetData>
  <sheetProtection deleteColumns="0" deleteRows="0" sort="0"/>
  <mergeCells count="59">
    <mergeCell ref="W51:W52"/>
    <mergeCell ref="X51:X52"/>
    <mergeCell ref="A1:J1"/>
    <mergeCell ref="A26:J26"/>
    <mergeCell ref="A16:J16"/>
    <mergeCell ref="B7:J7"/>
    <mergeCell ref="A23:B23"/>
    <mergeCell ref="A2:J2"/>
    <mergeCell ref="A3:J3"/>
    <mergeCell ref="A13:J13"/>
    <mergeCell ref="B4:J4"/>
    <mergeCell ref="A15:J15"/>
    <mergeCell ref="A19:B19"/>
    <mergeCell ref="A20:B20"/>
    <mergeCell ref="A22:B22"/>
    <mergeCell ref="A25:J25"/>
    <mergeCell ref="B5:J5"/>
    <mergeCell ref="B6:J6"/>
    <mergeCell ref="B8:J8"/>
    <mergeCell ref="A10:J10"/>
    <mergeCell ref="A38:J38"/>
    <mergeCell ref="A37:J37"/>
    <mergeCell ref="A36:J36"/>
    <mergeCell ref="B29:J29"/>
    <mergeCell ref="A31:J31"/>
    <mergeCell ref="A24:B24"/>
    <mergeCell ref="A18:C18"/>
    <mergeCell ref="A21:B21"/>
    <mergeCell ref="A14:J14"/>
    <mergeCell ref="A17:J17"/>
    <mergeCell ref="A40:J40"/>
    <mergeCell ref="A39:J39"/>
    <mergeCell ref="U51:U52"/>
    <mergeCell ref="B9:J9"/>
    <mergeCell ref="B28:J28"/>
    <mergeCell ref="A43:J43"/>
    <mergeCell ref="A44:J44"/>
    <mergeCell ref="A32:J32"/>
    <mergeCell ref="A33:J33"/>
    <mergeCell ref="A35:J35"/>
    <mergeCell ref="A50:V50"/>
    <mergeCell ref="A30:J30"/>
    <mergeCell ref="A34:J34"/>
    <mergeCell ref="A11:J11"/>
    <mergeCell ref="A12:J12"/>
    <mergeCell ref="A47:J47"/>
    <mergeCell ref="V51:V52"/>
    <mergeCell ref="A41:J41"/>
    <mergeCell ref="A42:J42"/>
    <mergeCell ref="K51:O51"/>
    <mergeCell ref="P51:R51"/>
    <mergeCell ref="H51:J51"/>
    <mergeCell ref="F51:G51"/>
    <mergeCell ref="A45:J45"/>
    <mergeCell ref="A46:J46"/>
    <mergeCell ref="A48:J48"/>
    <mergeCell ref="L42:L45"/>
    <mergeCell ref="A49:J49"/>
    <mergeCell ref="A51:E51"/>
  </mergeCells>
  <phoneticPr fontId="0" type="noConversion"/>
  <dataValidations count="1">
    <dataValidation type="list" allowBlank="1" showInputMessage="1" showErrorMessage="1" sqref="A53:A125" xr:uid="{00000000-0002-0000-0400-000000000000}">
      <formula1>$A$150:$A$151</formula1>
    </dataValidation>
  </dataValidations>
  <pageMargins left="0.7" right="0.7" top="0.75" bottom="0.75" header="0.3" footer="0.3"/>
  <pageSetup scale="37" orientation="landscape" r:id="rId1"/>
  <headerFooter>
    <oddFooter>&amp;R&amp;P</oddFooter>
  </headerFooter>
  <rowBreaks count="1" manualBreakCount="1">
    <brk id="25"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33"/>
  <sheetViews>
    <sheetView showGridLines="0" zoomScaleNormal="100" zoomScaleSheetLayoutView="40" workbookViewId="0">
      <selection sqref="A1:F2"/>
    </sheetView>
  </sheetViews>
  <sheetFormatPr defaultColWidth="9.109375" defaultRowHeight="13.2" x14ac:dyDescent="0.25"/>
  <cols>
    <col min="1" max="1" width="22.44140625" style="30" customWidth="1"/>
    <col min="2" max="2" width="20.44140625" style="30" customWidth="1"/>
    <col min="3" max="3" width="19.5546875" style="30" customWidth="1"/>
    <col min="4" max="4" width="21.5546875" style="30" customWidth="1"/>
    <col min="5" max="5" width="21.109375" style="30" customWidth="1"/>
    <col min="6" max="6" width="26.109375" style="30" customWidth="1"/>
    <col min="7" max="7" width="51.109375" style="30" customWidth="1"/>
    <col min="8" max="8" width="60" style="30" customWidth="1"/>
    <col min="9" max="9" width="28.5546875" style="30" customWidth="1"/>
    <col min="10" max="10" width="23.88671875" style="30" customWidth="1"/>
    <col min="11" max="11" width="16" style="30" customWidth="1"/>
    <col min="12" max="12" width="13.44140625" style="30" bestFit="1" customWidth="1"/>
    <col min="13" max="13" width="9.109375" style="30"/>
    <col min="14" max="14" width="18.44140625" style="30" customWidth="1"/>
    <col min="15" max="15" width="10.44140625" style="30" bestFit="1" customWidth="1"/>
    <col min="16" max="16" width="13" style="30" customWidth="1"/>
    <col min="17" max="17" width="10" style="30" bestFit="1" customWidth="1"/>
    <col min="18" max="18" width="14.44140625" style="30" customWidth="1"/>
    <col min="19" max="19" width="13.44140625" style="30" bestFit="1" customWidth="1"/>
    <col min="20" max="20" width="12.5546875" style="30" customWidth="1"/>
    <col min="21" max="16384" width="9.109375" style="30"/>
  </cols>
  <sheetData>
    <row r="1" spans="1:20" ht="12.75" customHeight="1" x14ac:dyDescent="0.25">
      <c r="A1" s="483" t="s">
        <v>212</v>
      </c>
      <c r="B1" s="484"/>
      <c r="C1" s="485"/>
      <c r="D1" s="485"/>
      <c r="E1" s="485"/>
      <c r="F1" s="486"/>
      <c r="G1" s="29"/>
      <c r="H1" s="29"/>
      <c r="I1" s="29"/>
      <c r="J1" s="29"/>
      <c r="K1" s="29"/>
      <c r="L1" s="29"/>
      <c r="M1" s="29"/>
      <c r="N1" s="29"/>
      <c r="O1" s="29"/>
      <c r="P1" s="29"/>
      <c r="Q1" s="29"/>
      <c r="R1" s="29"/>
      <c r="S1" s="29"/>
      <c r="T1" s="29"/>
    </row>
    <row r="2" spans="1:20" ht="12.75" customHeight="1" thickBot="1" x14ac:dyDescent="0.3">
      <c r="A2" s="487"/>
      <c r="B2" s="488"/>
      <c r="C2" s="489"/>
      <c r="D2" s="489"/>
      <c r="E2" s="489"/>
      <c r="F2" s="490"/>
      <c r="G2" s="25"/>
      <c r="H2" s="29"/>
      <c r="I2" s="29"/>
      <c r="K2" s="29"/>
      <c r="L2" s="29"/>
      <c r="M2" s="29"/>
      <c r="N2" s="29"/>
      <c r="O2" s="29"/>
      <c r="P2" s="29"/>
      <c r="Q2" s="29"/>
      <c r="R2" s="29"/>
      <c r="S2" s="29"/>
      <c r="T2" s="29"/>
    </row>
    <row r="3" spans="1:20" ht="13.8" thickTop="1" x14ac:dyDescent="0.25">
      <c r="A3" s="80"/>
      <c r="B3" s="18"/>
      <c r="C3" s="18"/>
      <c r="D3" s="18"/>
      <c r="E3" s="18"/>
      <c r="F3" s="211"/>
      <c r="G3" s="15"/>
      <c r="H3" s="15"/>
      <c r="I3" s="15"/>
      <c r="J3" s="15"/>
      <c r="K3" s="15"/>
      <c r="L3" s="15"/>
    </row>
    <row r="4" spans="1:20" ht="47.4" customHeight="1" x14ac:dyDescent="0.25">
      <c r="A4" s="463" t="s">
        <v>157</v>
      </c>
      <c r="B4" s="335"/>
      <c r="C4" s="335"/>
      <c r="D4" s="335"/>
      <c r="E4" s="335"/>
      <c r="F4" s="398"/>
      <c r="G4" s="25"/>
      <c r="H4" s="15"/>
      <c r="I4" s="15"/>
      <c r="J4" s="15"/>
      <c r="K4" s="15"/>
      <c r="L4" s="15"/>
    </row>
    <row r="5" spans="1:20" ht="60.75" customHeight="1" x14ac:dyDescent="0.3">
      <c r="A5" s="463" t="s">
        <v>211</v>
      </c>
      <c r="B5" s="335"/>
      <c r="C5" s="335"/>
      <c r="D5" s="335"/>
      <c r="E5" s="335"/>
      <c r="F5" s="398"/>
      <c r="G5" s="31"/>
      <c r="H5" s="15"/>
      <c r="I5" s="15"/>
      <c r="J5" s="15"/>
      <c r="K5" s="15"/>
      <c r="L5" s="15"/>
    </row>
    <row r="6" spans="1:20" ht="69" customHeight="1" x14ac:dyDescent="0.25">
      <c r="A6" s="463" t="s">
        <v>166</v>
      </c>
      <c r="B6" s="335"/>
      <c r="C6" s="335"/>
      <c r="D6" s="335"/>
      <c r="E6" s="335"/>
      <c r="F6" s="398"/>
      <c r="G6" s="15"/>
      <c r="H6" s="335"/>
      <c r="I6" s="335"/>
      <c r="J6" s="335"/>
      <c r="K6" s="335"/>
      <c r="L6" s="335"/>
      <c r="M6" s="335"/>
    </row>
    <row r="7" spans="1:20" ht="117.6" customHeight="1" x14ac:dyDescent="0.25">
      <c r="A7" s="494" t="s">
        <v>243</v>
      </c>
      <c r="B7" s="345"/>
      <c r="C7" s="345"/>
      <c r="D7" s="345"/>
      <c r="E7" s="345"/>
      <c r="F7" s="495"/>
      <c r="G7" s="15"/>
      <c r="H7" s="335"/>
      <c r="I7" s="335"/>
      <c r="J7" s="335"/>
      <c r="K7" s="335"/>
      <c r="L7" s="335"/>
      <c r="M7" s="335"/>
    </row>
    <row r="8" spans="1:20" ht="75.900000000000006" customHeight="1" x14ac:dyDescent="0.25">
      <c r="A8" s="463" t="s">
        <v>184</v>
      </c>
      <c r="B8" s="335"/>
      <c r="C8" s="335"/>
      <c r="D8" s="335"/>
      <c r="E8" s="335"/>
      <c r="F8" s="398"/>
      <c r="G8" s="32"/>
      <c r="H8" s="15"/>
      <c r="I8" s="15"/>
      <c r="J8" s="15"/>
      <c r="K8" s="15"/>
      <c r="L8" s="15"/>
    </row>
    <row r="9" spans="1:20" ht="31.5" customHeight="1" x14ac:dyDescent="0.25">
      <c r="A9" s="463" t="s">
        <v>88</v>
      </c>
      <c r="B9" s="335"/>
      <c r="C9" s="335"/>
      <c r="D9" s="335"/>
      <c r="E9" s="335"/>
      <c r="F9" s="398"/>
      <c r="G9" s="15"/>
      <c r="H9" s="15"/>
      <c r="I9" s="15"/>
      <c r="J9" s="15"/>
      <c r="K9" s="15"/>
      <c r="L9" s="15"/>
    </row>
    <row r="10" spans="1:20" ht="31.5" customHeight="1" thickBot="1" x14ac:dyDescent="0.3">
      <c r="A10" s="459" t="s">
        <v>185</v>
      </c>
      <c r="B10" s="377"/>
      <c r="C10" s="377"/>
      <c r="D10" s="377"/>
      <c r="E10" s="377"/>
      <c r="F10" s="378"/>
      <c r="G10" s="163"/>
      <c r="H10" s="15"/>
      <c r="I10" s="15"/>
      <c r="J10" s="15"/>
      <c r="K10" s="15"/>
      <c r="L10" s="15"/>
    </row>
    <row r="11" spans="1:20" ht="35.1" customHeight="1" thickBot="1" x14ac:dyDescent="0.3">
      <c r="A11" s="491" t="s">
        <v>78</v>
      </c>
      <c r="B11" s="492"/>
      <c r="C11" s="492"/>
      <c r="D11" s="492"/>
      <c r="E11" s="492"/>
      <c r="F11" s="493"/>
      <c r="G11" s="15"/>
      <c r="H11" s="15"/>
      <c r="I11" s="15"/>
      <c r="J11" s="15"/>
      <c r="K11" s="15"/>
      <c r="L11" s="15"/>
    </row>
    <row r="12" spans="1:20" ht="33" customHeight="1" x14ac:dyDescent="0.25">
      <c r="A12" s="466" t="s">
        <v>168</v>
      </c>
      <c r="B12" s="467"/>
      <c r="C12" s="467"/>
      <c r="D12" s="467"/>
      <c r="E12" s="467"/>
      <c r="F12" s="468"/>
      <c r="L12" s="15"/>
    </row>
    <row r="13" spans="1:20" ht="15.9" customHeight="1" x14ac:dyDescent="0.25">
      <c r="A13" s="105" t="s">
        <v>38</v>
      </c>
      <c r="B13" s="154"/>
      <c r="C13" s="16"/>
      <c r="D13" s="16"/>
      <c r="E13" s="16"/>
      <c r="F13" s="212"/>
      <c r="L13" s="15"/>
    </row>
    <row r="14" spans="1:20" ht="26.25" customHeight="1" x14ac:dyDescent="0.25">
      <c r="A14" s="438" t="s">
        <v>218</v>
      </c>
      <c r="B14" s="439"/>
      <c r="C14" s="439"/>
      <c r="D14" s="439"/>
      <c r="E14" s="439"/>
      <c r="F14" s="440"/>
      <c r="L14" s="15"/>
    </row>
    <row r="15" spans="1:20" ht="28.5" customHeight="1" x14ac:dyDescent="0.25">
      <c r="A15" s="469" t="s">
        <v>109</v>
      </c>
      <c r="B15" s="470"/>
      <c r="C15" s="471"/>
      <c r="D15" s="471"/>
      <c r="E15" s="471"/>
      <c r="F15" s="472"/>
      <c r="L15" s="15"/>
    </row>
    <row r="16" spans="1:20" ht="161.4" customHeight="1" x14ac:dyDescent="0.25">
      <c r="A16" s="438" t="s">
        <v>276</v>
      </c>
      <c r="B16" s="439"/>
      <c r="C16" s="439"/>
      <c r="D16" s="439"/>
      <c r="E16" s="439"/>
      <c r="F16" s="440"/>
      <c r="G16" s="328" t="s">
        <v>270</v>
      </c>
      <c r="H16" s="328" t="s">
        <v>271</v>
      </c>
      <c r="L16" s="15"/>
    </row>
    <row r="17" spans="1:9" ht="138" customHeight="1" x14ac:dyDescent="0.25">
      <c r="A17" s="438" t="s">
        <v>273</v>
      </c>
      <c r="B17" s="439"/>
      <c r="C17" s="439"/>
      <c r="D17" s="439"/>
      <c r="E17" s="439"/>
      <c r="F17" s="440"/>
      <c r="G17" s="328" t="s">
        <v>274</v>
      </c>
      <c r="H17" s="328" t="s">
        <v>272</v>
      </c>
    </row>
    <row r="18" spans="1:9" ht="17.100000000000001" customHeight="1" x14ac:dyDescent="0.25">
      <c r="A18" s="460" t="s">
        <v>91</v>
      </c>
      <c r="B18" s="461"/>
      <c r="C18" s="461"/>
      <c r="D18" s="461"/>
      <c r="E18" s="461"/>
      <c r="F18" s="462"/>
      <c r="G18" s="34"/>
    </row>
    <row r="19" spans="1:9" ht="18.899999999999999" customHeight="1" x14ac:dyDescent="0.25">
      <c r="A19" s="197"/>
      <c r="B19" s="198"/>
      <c r="C19" s="198"/>
      <c r="D19" s="198"/>
      <c r="E19" s="198"/>
      <c r="F19" s="213"/>
    </row>
    <row r="20" spans="1:9" ht="57" customHeight="1" x14ac:dyDescent="0.25">
      <c r="A20" s="166"/>
      <c r="B20" s="167" t="s">
        <v>87</v>
      </c>
      <c r="C20" s="168" t="s">
        <v>128</v>
      </c>
      <c r="D20" s="167" t="s">
        <v>269</v>
      </c>
      <c r="E20" s="167" t="s">
        <v>129</v>
      </c>
      <c r="F20" s="176" t="s">
        <v>86</v>
      </c>
      <c r="G20" s="464"/>
      <c r="H20" s="465"/>
      <c r="I20" s="465"/>
    </row>
    <row r="21" spans="1:9" ht="67.5" customHeight="1" x14ac:dyDescent="0.25">
      <c r="A21" s="169" t="s">
        <v>119</v>
      </c>
      <c r="B21" s="192"/>
      <c r="C21" s="193"/>
      <c r="D21" s="190"/>
      <c r="E21" s="191"/>
      <c r="F21" s="177" t="str">
        <f>IF(ISERROR(C21/B21),"N/A",IF(D21&gt;B21,"Error: too many certificates entered",IF(OR(D21=0,D21=""),((C21/B21)*2204.62),((((B21-D21)*(C21/B21))+E21)/B21)*2204.62)))</f>
        <v>N/A</v>
      </c>
      <c r="G21" s="465"/>
      <c r="H21" s="465"/>
      <c r="I21" s="465"/>
    </row>
    <row r="22" spans="1:9" ht="16.5" customHeight="1" thickBot="1" x14ac:dyDescent="0.3">
      <c r="A22" s="432" t="s">
        <v>93</v>
      </c>
      <c r="B22" s="433"/>
      <c r="C22" s="433"/>
      <c r="D22" s="433"/>
      <c r="E22" s="433"/>
      <c r="F22" s="434"/>
      <c r="G22" s="162"/>
      <c r="H22" s="162"/>
      <c r="I22" s="162"/>
    </row>
    <row r="23" spans="1:9" ht="18.75" customHeight="1" x14ac:dyDescent="0.25">
      <c r="A23" s="221"/>
      <c r="B23" s="222"/>
      <c r="C23" s="222"/>
      <c r="D23" s="222"/>
      <c r="E23" s="222"/>
      <c r="F23" s="223"/>
      <c r="G23" s="162"/>
      <c r="H23" s="162"/>
      <c r="I23" s="162"/>
    </row>
    <row r="24" spans="1:9" ht="24" customHeight="1" x14ac:dyDescent="0.3">
      <c r="A24" s="466" t="s">
        <v>169</v>
      </c>
      <c r="B24" s="467"/>
      <c r="C24" s="467"/>
      <c r="D24" s="467"/>
      <c r="E24" s="467"/>
      <c r="F24" s="468"/>
      <c r="H24" s="31"/>
    </row>
    <row r="25" spans="1:9" ht="29.25" customHeight="1" x14ac:dyDescent="0.25">
      <c r="A25" s="499" t="s">
        <v>213</v>
      </c>
      <c r="B25" s="500"/>
      <c r="C25" s="500"/>
      <c r="D25" s="500"/>
      <c r="E25" s="500"/>
      <c r="F25" s="501"/>
      <c r="G25" s="162"/>
      <c r="H25" s="162"/>
      <c r="I25" s="162"/>
    </row>
    <row r="26" spans="1:9" ht="25.5" customHeight="1" x14ac:dyDescent="0.25">
      <c r="A26" s="438" t="s">
        <v>219</v>
      </c>
      <c r="B26" s="439"/>
      <c r="C26" s="439"/>
      <c r="D26" s="439"/>
      <c r="E26" s="439"/>
      <c r="F26" s="440"/>
      <c r="G26" s="162"/>
      <c r="H26" s="162"/>
      <c r="I26" s="162"/>
    </row>
    <row r="27" spans="1:9" ht="30.9" customHeight="1" x14ac:dyDescent="0.25">
      <c r="A27" s="469" t="s">
        <v>150</v>
      </c>
      <c r="B27" s="470"/>
      <c r="C27" s="471"/>
      <c r="D27" s="471"/>
      <c r="E27" s="471"/>
      <c r="F27" s="472"/>
      <c r="G27" s="162"/>
      <c r="H27" s="162"/>
      <c r="I27" s="162"/>
    </row>
    <row r="28" spans="1:9" ht="81" customHeight="1" x14ac:dyDescent="0.25">
      <c r="A28" s="438" t="s">
        <v>275</v>
      </c>
      <c r="B28" s="439"/>
      <c r="C28" s="439"/>
      <c r="D28" s="439"/>
      <c r="E28" s="439"/>
      <c r="F28" s="440"/>
      <c r="G28" s="328"/>
      <c r="H28" s="328"/>
    </row>
    <row r="29" spans="1:9" ht="78.900000000000006" customHeight="1" x14ac:dyDescent="0.25">
      <c r="A29" s="438" t="s">
        <v>277</v>
      </c>
      <c r="B29" s="439"/>
      <c r="C29" s="439"/>
      <c r="D29" s="439"/>
      <c r="E29" s="439"/>
      <c r="F29" s="440"/>
      <c r="G29" s="328"/>
      <c r="H29" s="328"/>
    </row>
    <row r="30" spans="1:9" ht="15.6" customHeight="1" x14ac:dyDescent="0.3">
      <c r="A30" s="460" t="s">
        <v>151</v>
      </c>
      <c r="B30" s="461"/>
      <c r="C30" s="461"/>
      <c r="D30" s="461"/>
      <c r="E30" s="461"/>
      <c r="F30" s="462"/>
      <c r="H30" s="31"/>
    </row>
    <row r="31" spans="1:9" ht="12.9" customHeight="1" x14ac:dyDescent="0.3">
      <c r="A31" s="197"/>
      <c r="B31" s="198"/>
      <c r="C31" s="198"/>
      <c r="D31" s="198"/>
      <c r="E31" s="198"/>
      <c r="F31" s="213"/>
      <c r="H31" s="31"/>
    </row>
    <row r="32" spans="1:9" ht="55.5" customHeight="1" x14ac:dyDescent="0.3">
      <c r="A32" s="166"/>
      <c r="B32" s="167" t="s">
        <v>87</v>
      </c>
      <c r="C32" s="168" t="s">
        <v>127</v>
      </c>
      <c r="D32" s="167" t="s">
        <v>269</v>
      </c>
      <c r="E32" s="167" t="s">
        <v>286</v>
      </c>
      <c r="F32" s="176" t="s">
        <v>86</v>
      </c>
      <c r="H32" s="31" t="s">
        <v>65</v>
      </c>
    </row>
    <row r="33" spans="1:12" ht="71.25" customHeight="1" x14ac:dyDescent="0.3">
      <c r="A33" s="169" t="s">
        <v>120</v>
      </c>
      <c r="B33" s="194"/>
      <c r="C33" s="195"/>
      <c r="D33" s="190"/>
      <c r="E33" s="191"/>
      <c r="F33" s="177" t="str">
        <f>IF(ISERROR(C33/B33),"N/A",IF(D33&gt;B33,"Error: too many RECS entered",IF(OR(D33=0,D33=""),((C33/B33)*2204.62),((((B33-D33)*(C33/B33))+E33)/B33)*2204.62)))</f>
        <v>N/A</v>
      </c>
      <c r="H33" s="31"/>
    </row>
    <row r="34" spans="1:12" ht="21.75" customHeight="1" thickBot="1" x14ac:dyDescent="0.35">
      <c r="A34" s="432" t="s">
        <v>93</v>
      </c>
      <c r="B34" s="433"/>
      <c r="C34" s="433"/>
      <c r="D34" s="433"/>
      <c r="E34" s="433"/>
      <c r="F34" s="434"/>
      <c r="H34" s="31"/>
    </row>
    <row r="35" spans="1:12" ht="15" customHeight="1" x14ac:dyDescent="0.3">
      <c r="A35" s="233"/>
      <c r="B35" s="234"/>
      <c r="C35" s="234"/>
      <c r="D35" s="234"/>
      <c r="E35" s="234"/>
      <c r="F35" s="235"/>
      <c r="G35" s="164"/>
      <c r="H35" s="31"/>
    </row>
    <row r="36" spans="1:12" ht="32.1" customHeight="1" x14ac:dyDescent="0.3">
      <c r="A36" s="447" t="s">
        <v>118</v>
      </c>
      <c r="B36" s="448"/>
      <c r="C36" s="448"/>
      <c r="D36" s="448"/>
      <c r="E36" s="448"/>
      <c r="F36" s="449"/>
      <c r="G36" s="57"/>
      <c r="H36" s="31"/>
    </row>
    <row r="37" spans="1:12" ht="57.6" customHeight="1" x14ac:dyDescent="0.3">
      <c r="A37" s="450" t="s">
        <v>214</v>
      </c>
      <c r="B37" s="451"/>
      <c r="C37" s="451"/>
      <c r="D37" s="451"/>
      <c r="E37" s="451"/>
      <c r="F37" s="452"/>
      <c r="G37" s="57"/>
      <c r="H37" s="31"/>
    </row>
    <row r="38" spans="1:12" ht="27.9" customHeight="1" x14ac:dyDescent="0.3">
      <c r="A38" s="214"/>
      <c r="B38" s="167" t="s">
        <v>87</v>
      </c>
      <c r="C38" s="170"/>
      <c r="D38" s="167" t="s">
        <v>123</v>
      </c>
      <c r="E38" s="170"/>
      <c r="F38" s="176" t="s">
        <v>124</v>
      </c>
      <c r="H38" s="31"/>
    </row>
    <row r="39" spans="1:12" ht="30.9" customHeight="1" x14ac:dyDescent="0.3">
      <c r="A39" s="171" t="s">
        <v>112</v>
      </c>
      <c r="B39" s="250">
        <f>'CO2 Deliveries Detail Page'!B34</f>
        <v>0</v>
      </c>
      <c r="C39" s="172"/>
      <c r="D39" s="251">
        <f>'CO2 Deliveries Detail Page'!F34</f>
        <v>0</v>
      </c>
      <c r="E39" s="172"/>
      <c r="F39" s="252">
        <f>'CO2 Deliveries Detail Page'!G34</f>
        <v>0</v>
      </c>
      <c r="G39" s="160"/>
      <c r="H39" s="31"/>
    </row>
    <row r="40" spans="1:12" ht="32.1" customHeight="1" x14ac:dyDescent="0.3">
      <c r="A40" s="215"/>
      <c r="F40" s="216"/>
      <c r="G40" s="160"/>
      <c r="H40" s="31"/>
    </row>
    <row r="41" spans="1:12" ht="56.1" customHeight="1" x14ac:dyDescent="0.3">
      <c r="A41" s="215"/>
      <c r="B41" s="167" t="s">
        <v>122</v>
      </c>
      <c r="C41" s="253" t="str">
        <f>IF(B39&gt;0,((D39/B39)*2204.62),"N/A")</f>
        <v>N/A</v>
      </c>
      <c r="D41" s="167" t="s">
        <v>121</v>
      </c>
      <c r="E41" s="254" t="str">
        <f>IF(B39&gt;0,((F39/B39)*2204.62),"N/A")</f>
        <v>N/A</v>
      </c>
      <c r="F41" s="216"/>
      <c r="G41" s="165"/>
      <c r="H41" s="31"/>
    </row>
    <row r="42" spans="1:12" ht="18" customHeight="1" x14ac:dyDescent="0.3">
      <c r="A42" s="496" t="s">
        <v>93</v>
      </c>
      <c r="B42" s="497"/>
      <c r="C42" s="497"/>
      <c r="D42" s="497"/>
      <c r="E42" s="497"/>
      <c r="F42" s="498"/>
      <c r="H42" s="31"/>
    </row>
    <row r="43" spans="1:12" ht="40.5" customHeight="1" thickBot="1" x14ac:dyDescent="0.35">
      <c r="A43" s="236"/>
      <c r="B43" s="231"/>
      <c r="C43" s="231"/>
      <c r="D43" s="231"/>
      <c r="E43" s="231"/>
      <c r="F43" s="232"/>
      <c r="H43" s="31"/>
    </row>
    <row r="44" spans="1:12" ht="30.6" customHeight="1" thickBot="1" x14ac:dyDescent="0.35">
      <c r="A44" s="491" t="s">
        <v>126</v>
      </c>
      <c r="B44" s="492"/>
      <c r="C44" s="492"/>
      <c r="D44" s="492"/>
      <c r="E44" s="492"/>
      <c r="F44" s="493"/>
      <c r="H44" s="31"/>
    </row>
    <row r="45" spans="1:12" ht="30.6" customHeight="1" thickBot="1" x14ac:dyDescent="0.35">
      <c r="A45" s="474" t="s">
        <v>134</v>
      </c>
      <c r="B45" s="475"/>
      <c r="C45" s="475"/>
      <c r="D45" s="475"/>
      <c r="E45" s="475"/>
      <c r="F45" s="476"/>
      <c r="H45" s="31"/>
    </row>
    <row r="46" spans="1:12" ht="30.6" customHeight="1" thickBot="1" x14ac:dyDescent="0.35">
      <c r="A46" s="477" t="s">
        <v>131</v>
      </c>
      <c r="B46" s="478"/>
      <c r="C46" s="478"/>
      <c r="D46" s="478"/>
      <c r="E46" s="478"/>
      <c r="F46" s="479"/>
      <c r="H46" s="31"/>
    </row>
    <row r="47" spans="1:12" ht="15.75" customHeight="1" x14ac:dyDescent="0.25">
      <c r="A47" s="480" t="s">
        <v>152</v>
      </c>
      <c r="B47" s="481"/>
      <c r="C47" s="481"/>
      <c r="D47" s="481"/>
      <c r="E47" s="481"/>
      <c r="F47" s="482"/>
    </row>
    <row r="48" spans="1:12" ht="15" customHeight="1" x14ac:dyDescent="0.3">
      <c r="A48" s="363" t="s">
        <v>220</v>
      </c>
      <c r="B48" s="364"/>
      <c r="C48" s="364"/>
      <c r="D48" s="364"/>
      <c r="E48" s="364"/>
      <c r="F48" s="365"/>
      <c r="G48" s="33"/>
      <c r="H48" s="31"/>
      <c r="I48" s="33"/>
      <c r="J48" s="33"/>
      <c r="K48" s="33"/>
      <c r="L48" s="33"/>
    </row>
    <row r="49" spans="1:14" ht="17.25" customHeight="1" x14ac:dyDescent="0.25">
      <c r="A49" s="363" t="s">
        <v>171</v>
      </c>
      <c r="B49" s="364"/>
      <c r="C49" s="364"/>
      <c r="D49" s="364"/>
      <c r="E49" s="364"/>
      <c r="F49" s="365"/>
      <c r="G49" s="29"/>
      <c r="H49" s="29"/>
      <c r="I49" s="29"/>
      <c r="J49" s="29"/>
      <c r="K49" s="29"/>
      <c r="L49" s="29"/>
    </row>
    <row r="50" spans="1:14" ht="169.5" customHeight="1" x14ac:dyDescent="0.25">
      <c r="A50" s="438" t="s">
        <v>278</v>
      </c>
      <c r="B50" s="439"/>
      <c r="C50" s="439"/>
      <c r="D50" s="439"/>
      <c r="E50" s="439"/>
      <c r="F50" s="440"/>
      <c r="G50" s="328" t="s">
        <v>279</v>
      </c>
      <c r="H50" s="328" t="s">
        <v>280</v>
      </c>
      <c r="I50" s="29"/>
      <c r="J50" s="29"/>
      <c r="K50" s="29"/>
      <c r="L50" s="29"/>
    </row>
    <row r="51" spans="1:14" ht="143.1" customHeight="1" x14ac:dyDescent="0.25">
      <c r="A51" s="438" t="s">
        <v>281</v>
      </c>
      <c r="B51" s="439"/>
      <c r="C51" s="439"/>
      <c r="D51" s="439"/>
      <c r="E51" s="439"/>
      <c r="F51" s="440"/>
      <c r="G51" s="328" t="s">
        <v>282</v>
      </c>
      <c r="H51" s="328" t="s">
        <v>283</v>
      </c>
    </row>
    <row r="52" spans="1:14" ht="30" customHeight="1" x14ac:dyDescent="0.25">
      <c r="A52" s="363" t="s">
        <v>172</v>
      </c>
      <c r="B52" s="364"/>
      <c r="C52" s="364"/>
      <c r="D52" s="364"/>
      <c r="E52" s="364"/>
      <c r="F52" s="365"/>
    </row>
    <row r="53" spans="1:14" ht="42" customHeight="1" x14ac:dyDescent="0.25">
      <c r="A53" s="363" t="s">
        <v>191</v>
      </c>
      <c r="B53" s="364"/>
      <c r="C53" s="364"/>
      <c r="D53" s="364"/>
      <c r="E53" s="364"/>
      <c r="F53" s="365"/>
      <c r="M53" s="29"/>
      <c r="N53" s="29"/>
    </row>
    <row r="54" spans="1:14" ht="24.75" customHeight="1" thickBot="1" x14ac:dyDescent="0.3">
      <c r="A54" s="453" t="s">
        <v>173</v>
      </c>
      <c r="B54" s="454"/>
      <c r="C54" s="454"/>
      <c r="D54" s="454"/>
      <c r="E54" s="454"/>
      <c r="F54" s="455"/>
      <c r="M54" s="29"/>
      <c r="N54" s="29"/>
    </row>
    <row r="55" spans="1:14" ht="50.25" customHeight="1" x14ac:dyDescent="0.25">
      <c r="A55" s="166"/>
      <c r="B55" s="167" t="s">
        <v>87</v>
      </c>
      <c r="C55" s="168" t="s">
        <v>92</v>
      </c>
      <c r="D55" s="167" t="s">
        <v>269</v>
      </c>
      <c r="E55" s="167" t="s">
        <v>129</v>
      </c>
      <c r="F55" s="176" t="s">
        <v>86</v>
      </c>
      <c r="G55" s="137" t="s">
        <v>221</v>
      </c>
      <c r="M55" s="29"/>
      <c r="N55" s="29"/>
    </row>
    <row r="56" spans="1:14" ht="50.25" customHeight="1" x14ac:dyDescent="0.25">
      <c r="A56" s="166" t="s">
        <v>80</v>
      </c>
      <c r="B56" s="153"/>
      <c r="C56" s="153"/>
      <c r="D56" s="141"/>
      <c r="E56" s="175"/>
      <c r="F56" s="177" t="str">
        <f>IF(ISERROR(C56/B56),"N/A",IF(D56&gt;B56,"Error: too many RECS entered",IF(OR(D56=0,D56=""),((C56/B56)*2204.62),((((B56-D56)*(C56/B56))+E56)/B56)*2204.62)))</f>
        <v>N/A</v>
      </c>
      <c r="M56" s="29"/>
      <c r="N56" s="29"/>
    </row>
    <row r="57" spans="1:14" ht="50.25" customHeight="1" x14ac:dyDescent="0.25">
      <c r="A57" s="166" t="s">
        <v>81</v>
      </c>
      <c r="B57" s="153"/>
      <c r="C57" s="153"/>
      <c r="D57" s="141"/>
      <c r="E57" s="175">
        <v>0</v>
      </c>
      <c r="F57" s="177" t="str">
        <f>IF(ISERROR(C57/B57),"N/A",IF(D57&gt;B57,"Error: too many RECS entered",IF(OR(D57=0,D57=""),((C57/B57)*2204.62),((((B57-D57)*(C57/B57))+E57)/B57)*2204.62)))</f>
        <v>N/A</v>
      </c>
      <c r="M57" s="29"/>
      <c r="N57" s="29"/>
    </row>
    <row r="58" spans="1:14" ht="50.4" customHeight="1" x14ac:dyDescent="0.25">
      <c r="A58" s="166" t="s">
        <v>82</v>
      </c>
      <c r="B58" s="153"/>
      <c r="C58" s="153"/>
      <c r="D58" s="175"/>
      <c r="E58" s="175"/>
      <c r="F58" s="178" t="str">
        <f>IF(ISERROR(C58/B58),"N/A",IF(D58&gt;B58,"Error: too many RECS entered",IF(OR(D58=0,D58=""),((C58/B58)*2204.62),((((B58-D58)*(C58/B58))+E58)/B58)*2204.62)))</f>
        <v>N/A</v>
      </c>
      <c r="M58" s="29"/>
      <c r="N58" s="29"/>
    </row>
    <row r="59" spans="1:14" ht="25.5" customHeight="1" thickBot="1" x14ac:dyDescent="0.3">
      <c r="A59" s="456" t="s">
        <v>39</v>
      </c>
      <c r="B59" s="457"/>
      <c r="C59" s="457"/>
      <c r="D59" s="457"/>
      <c r="E59" s="457"/>
      <c r="F59" s="458"/>
      <c r="M59" s="29"/>
      <c r="N59" s="29"/>
    </row>
    <row r="60" spans="1:14" ht="14.25" customHeight="1" x14ac:dyDescent="0.25">
      <c r="A60" s="441" t="s">
        <v>132</v>
      </c>
      <c r="B60" s="442"/>
      <c r="C60" s="442"/>
      <c r="D60" s="442"/>
      <c r="E60" s="442"/>
      <c r="F60" s="443"/>
      <c r="M60" s="29"/>
      <c r="N60" s="29"/>
    </row>
    <row r="61" spans="1:14" ht="41.1" customHeight="1" x14ac:dyDescent="0.25">
      <c r="A61" s="444" t="s">
        <v>174</v>
      </c>
      <c r="B61" s="445"/>
      <c r="C61" s="445"/>
      <c r="D61" s="445"/>
      <c r="E61" s="445"/>
      <c r="F61" s="446"/>
      <c r="M61" s="29"/>
      <c r="N61" s="29"/>
    </row>
    <row r="62" spans="1:14" ht="54.6" customHeight="1" x14ac:dyDescent="0.25">
      <c r="A62" s="166" t="s">
        <v>79</v>
      </c>
      <c r="B62" s="167" t="s">
        <v>87</v>
      </c>
      <c r="C62" s="168" t="s">
        <v>128</v>
      </c>
      <c r="D62" s="167" t="s">
        <v>269</v>
      </c>
      <c r="E62" s="167" t="s">
        <v>129</v>
      </c>
      <c r="F62" s="176" t="s">
        <v>86</v>
      </c>
      <c r="G62" s="137" t="s">
        <v>221</v>
      </c>
      <c r="M62" s="29"/>
      <c r="N62" s="29"/>
    </row>
    <row r="63" spans="1:14" ht="49.5" customHeight="1" x14ac:dyDescent="0.25">
      <c r="A63" s="179"/>
      <c r="B63" s="153"/>
      <c r="C63" s="153"/>
      <c r="D63" s="141"/>
      <c r="E63" s="175"/>
      <c r="F63" s="255" t="str">
        <f>IF(ISERROR(C63/B63),"N/A",IF(D63&gt;B63,"Error: too many RECS entered",IF(OR(D63=0,D63=""),((C63/B63)*2204.62),((((B63-D63)*(C63/B63))+E63)/B63)*2204.62)))</f>
        <v>N/A</v>
      </c>
      <c r="M63" s="29"/>
      <c r="N63" s="29"/>
    </row>
    <row r="64" spans="1:14" ht="15.75" customHeight="1" thickBot="1" x14ac:dyDescent="0.3">
      <c r="A64" s="456" t="s">
        <v>39</v>
      </c>
      <c r="B64" s="457"/>
      <c r="C64" s="457"/>
      <c r="D64" s="457"/>
      <c r="E64" s="457"/>
      <c r="F64" s="458"/>
      <c r="M64" s="29"/>
      <c r="N64" s="29"/>
    </row>
    <row r="65" spans="1:7" ht="6.6" customHeight="1" thickBot="1" x14ac:dyDescent="0.3">
      <c r="A65" s="217"/>
      <c r="B65" s="180"/>
      <c r="C65" s="180"/>
      <c r="D65" s="180"/>
      <c r="E65" s="180"/>
      <c r="F65" s="218"/>
    </row>
    <row r="66" spans="1:7" ht="30" customHeight="1" thickBot="1" x14ac:dyDescent="0.3">
      <c r="A66" s="474" t="s">
        <v>130</v>
      </c>
      <c r="B66" s="475"/>
      <c r="C66" s="475"/>
      <c r="D66" s="475"/>
      <c r="E66" s="475"/>
      <c r="F66" s="476"/>
    </row>
    <row r="67" spans="1:7" ht="33.6" customHeight="1" x14ac:dyDescent="0.25">
      <c r="A67" s="477" t="s">
        <v>133</v>
      </c>
      <c r="B67" s="478"/>
      <c r="C67" s="478"/>
      <c r="D67" s="478"/>
      <c r="E67" s="478"/>
      <c r="F67" s="479"/>
    </row>
    <row r="68" spans="1:7" ht="16.5" customHeight="1" x14ac:dyDescent="0.25">
      <c r="A68" s="469" t="s">
        <v>153</v>
      </c>
      <c r="B68" s="470"/>
      <c r="C68" s="470"/>
      <c r="D68" s="470"/>
      <c r="E68" s="470"/>
      <c r="F68" s="473"/>
    </row>
    <row r="69" spans="1:7" ht="20.25" customHeight="1" x14ac:dyDescent="0.25">
      <c r="A69" s="363" t="s">
        <v>222</v>
      </c>
      <c r="B69" s="364"/>
      <c r="C69" s="364"/>
      <c r="D69" s="364"/>
      <c r="E69" s="364"/>
      <c r="F69" s="365"/>
    </row>
    <row r="70" spans="1:7" ht="20.25" customHeight="1" x14ac:dyDescent="0.25">
      <c r="A70" s="363" t="s">
        <v>175</v>
      </c>
      <c r="B70" s="364"/>
      <c r="C70" s="364"/>
      <c r="D70" s="364"/>
      <c r="E70" s="364"/>
      <c r="F70" s="365"/>
    </row>
    <row r="71" spans="1:7" ht="72.900000000000006" customHeight="1" x14ac:dyDescent="0.25">
      <c r="A71" s="438" t="s">
        <v>284</v>
      </c>
      <c r="B71" s="439"/>
      <c r="C71" s="439"/>
      <c r="D71" s="439"/>
      <c r="E71" s="439"/>
      <c r="F71" s="440"/>
    </row>
    <row r="72" spans="1:7" ht="82.5" customHeight="1" x14ac:dyDescent="0.25">
      <c r="A72" s="438" t="s">
        <v>285</v>
      </c>
      <c r="B72" s="439"/>
      <c r="C72" s="439"/>
      <c r="D72" s="439"/>
      <c r="E72" s="439"/>
      <c r="F72" s="440"/>
    </row>
    <row r="73" spans="1:7" ht="24.6" customHeight="1" x14ac:dyDescent="0.25">
      <c r="A73" s="363" t="s">
        <v>176</v>
      </c>
      <c r="B73" s="364"/>
      <c r="C73" s="364"/>
      <c r="D73" s="364"/>
      <c r="E73" s="364"/>
      <c r="F73" s="365"/>
    </row>
    <row r="74" spans="1:7" ht="36" customHeight="1" x14ac:dyDescent="0.25">
      <c r="A74" s="363" t="s">
        <v>192</v>
      </c>
      <c r="B74" s="364"/>
      <c r="C74" s="364"/>
      <c r="D74" s="364"/>
      <c r="E74" s="364"/>
      <c r="F74" s="365"/>
    </row>
    <row r="75" spans="1:7" ht="35.25" customHeight="1" thickBot="1" x14ac:dyDescent="0.3">
      <c r="A75" s="453" t="s">
        <v>173</v>
      </c>
      <c r="B75" s="454"/>
      <c r="C75" s="454"/>
      <c r="D75" s="454"/>
      <c r="E75" s="454"/>
      <c r="F75" s="455"/>
    </row>
    <row r="76" spans="1:7" ht="50.25" customHeight="1" x14ac:dyDescent="0.25">
      <c r="A76" s="166"/>
      <c r="B76" s="167" t="s">
        <v>87</v>
      </c>
      <c r="C76" s="168" t="s">
        <v>127</v>
      </c>
      <c r="D76" s="167" t="s">
        <v>269</v>
      </c>
      <c r="E76" s="167" t="s">
        <v>286</v>
      </c>
      <c r="F76" s="176" t="s">
        <v>86</v>
      </c>
      <c r="G76" s="137" t="s">
        <v>221</v>
      </c>
    </row>
    <row r="77" spans="1:7" ht="50.25" customHeight="1" x14ac:dyDescent="0.25">
      <c r="A77" s="166" t="s">
        <v>83</v>
      </c>
      <c r="B77" s="153"/>
      <c r="C77" s="153"/>
      <c r="D77" s="141"/>
      <c r="E77" s="175"/>
      <c r="F77" s="177" t="str">
        <f>IF(ISERROR(C77/B77),"N/A",IF(D77&gt;B77,"Error: too many RECS entered",IF(OR(D77=0,D77=""),((C77/B77)*2204.62),((((B77-D77)*(C77/B77))+E77)/B77)*2204.62)))</f>
        <v>N/A</v>
      </c>
    </row>
    <row r="78" spans="1:7" ht="50.25" customHeight="1" x14ac:dyDescent="0.25">
      <c r="A78" s="166" t="s">
        <v>84</v>
      </c>
      <c r="B78" s="153"/>
      <c r="C78" s="153"/>
      <c r="D78" s="141"/>
      <c r="E78" s="175"/>
      <c r="F78" s="177" t="str">
        <f>IF(ISERROR(C78/B78),"N/A",IF(D78&gt;B78,"Error: too many RECS entered",IF(OR(D78=0,D78=""),((C78/B78)*2204.62),((((B78-D78)*(C78/B78))+E78)/B78)*2204.62)))</f>
        <v>N/A</v>
      </c>
    </row>
    <row r="79" spans="1:7" ht="50.25" customHeight="1" x14ac:dyDescent="0.25">
      <c r="A79" s="166" t="s">
        <v>85</v>
      </c>
      <c r="B79" s="153"/>
      <c r="C79" s="153"/>
      <c r="D79" s="175"/>
      <c r="E79" s="175"/>
      <c r="F79" s="178" t="str">
        <f>IF(ISERROR(C79/B79),"N/A",IF(D79&gt;B79,"Error: too many RECS entered",IF(OR(D79=0,D79=""),((C79/B79)*2204.62),((((B79-D79)*(C79/B79))+E79)/B79)*2204.62)))</f>
        <v>N/A</v>
      </c>
    </row>
    <row r="80" spans="1:7" ht="33" customHeight="1" thickBot="1" x14ac:dyDescent="0.3">
      <c r="A80" s="456" t="s">
        <v>39</v>
      </c>
      <c r="B80" s="457"/>
      <c r="C80" s="457"/>
      <c r="D80" s="457"/>
      <c r="E80" s="457"/>
      <c r="F80" s="458"/>
    </row>
    <row r="81" spans="1:7" ht="21" customHeight="1" x14ac:dyDescent="0.25">
      <c r="A81" s="441" t="s">
        <v>135</v>
      </c>
      <c r="B81" s="442"/>
      <c r="C81" s="442"/>
      <c r="D81" s="442"/>
      <c r="E81" s="442"/>
      <c r="F81" s="443"/>
    </row>
    <row r="82" spans="1:7" ht="50.25" customHeight="1" x14ac:dyDescent="0.25">
      <c r="A82" s="444" t="s">
        <v>174</v>
      </c>
      <c r="B82" s="445"/>
      <c r="C82" s="445"/>
      <c r="D82" s="445"/>
      <c r="E82" s="445"/>
      <c r="F82" s="446"/>
    </row>
    <row r="83" spans="1:7" ht="50.25" customHeight="1" x14ac:dyDescent="0.25">
      <c r="A83" s="166" t="s">
        <v>79</v>
      </c>
      <c r="B83" s="167" t="s">
        <v>87</v>
      </c>
      <c r="C83" s="168" t="s">
        <v>127</v>
      </c>
      <c r="D83" s="167" t="s">
        <v>269</v>
      </c>
      <c r="E83" s="167" t="s">
        <v>286</v>
      </c>
      <c r="F83" s="176" t="s">
        <v>86</v>
      </c>
      <c r="G83" s="137" t="s">
        <v>221</v>
      </c>
    </row>
    <row r="84" spans="1:7" ht="50.25" customHeight="1" x14ac:dyDescent="0.25">
      <c r="A84" s="179"/>
      <c r="B84" s="153"/>
      <c r="C84" s="153"/>
      <c r="D84" s="141"/>
      <c r="E84" s="175"/>
      <c r="F84" s="255" t="str">
        <f>IF(ISERROR(C84/B84),"N/A",IF(D84&gt;B84,"Error: too many RECS entered",IF(OR(D84=0,D84=""),((C84/B84)*2204.62),((((B84-D84)*(C84/B84))+E84)/B84)*2204.62)))</f>
        <v>N/A</v>
      </c>
    </row>
    <row r="85" spans="1:7" ht="36.75" customHeight="1" thickBot="1" x14ac:dyDescent="0.3">
      <c r="A85" s="456" t="s">
        <v>39</v>
      </c>
      <c r="B85" s="457"/>
      <c r="C85" s="457"/>
      <c r="D85" s="457"/>
      <c r="E85" s="457"/>
      <c r="F85" s="458"/>
    </row>
    <row r="86" spans="1:7" ht="27.75" customHeight="1" thickBot="1" x14ac:dyDescent="0.3">
      <c r="A86" s="237"/>
      <c r="B86" s="238"/>
      <c r="C86" s="238"/>
      <c r="D86" s="238"/>
      <c r="E86" s="238"/>
      <c r="F86" s="239"/>
    </row>
    <row r="87" spans="1:7" ht="21" customHeight="1" thickBot="1" x14ac:dyDescent="0.3">
      <c r="A87" s="435" t="s">
        <v>130</v>
      </c>
      <c r="B87" s="436"/>
      <c r="C87" s="436"/>
      <c r="D87" s="436"/>
      <c r="E87" s="436"/>
      <c r="F87" s="437"/>
    </row>
    <row r="88" spans="1:7" ht="28.5" customHeight="1" x14ac:dyDescent="0.3">
      <c r="A88" s="447" t="s">
        <v>140</v>
      </c>
      <c r="B88" s="448"/>
      <c r="C88" s="448"/>
      <c r="D88" s="448"/>
      <c r="E88" s="448"/>
      <c r="F88" s="449"/>
    </row>
    <row r="89" spans="1:7" ht="86.4" customHeight="1" x14ac:dyDescent="0.25">
      <c r="A89" s="450" t="s">
        <v>223</v>
      </c>
      <c r="B89" s="451"/>
      <c r="C89" s="451"/>
      <c r="D89" s="451"/>
      <c r="E89" s="451"/>
      <c r="F89" s="452"/>
    </row>
    <row r="90" spans="1:7" ht="30" customHeight="1" x14ac:dyDescent="0.25">
      <c r="A90" s="214"/>
      <c r="B90" s="167" t="s">
        <v>87</v>
      </c>
      <c r="C90" s="170"/>
      <c r="D90" s="167" t="s">
        <v>123</v>
      </c>
      <c r="E90" s="170"/>
      <c r="F90" s="176" t="s">
        <v>124</v>
      </c>
    </row>
    <row r="91" spans="1:7" ht="30" customHeight="1" x14ac:dyDescent="0.25">
      <c r="A91" s="171" t="s">
        <v>112</v>
      </c>
      <c r="B91" s="183"/>
      <c r="C91" s="172"/>
      <c r="D91" s="181"/>
      <c r="E91" s="172"/>
      <c r="F91" s="219"/>
    </row>
    <row r="92" spans="1:7" ht="56.1" customHeight="1" x14ac:dyDescent="0.25">
      <c r="A92" s="215"/>
      <c r="F92" s="216"/>
    </row>
    <row r="93" spans="1:7" ht="63.9" customHeight="1" x14ac:dyDescent="0.25">
      <c r="A93" s="220" t="s">
        <v>138</v>
      </c>
      <c r="B93" s="167" t="s">
        <v>136</v>
      </c>
      <c r="C93" s="184"/>
      <c r="D93" s="167" t="s">
        <v>137</v>
      </c>
      <c r="E93" s="182"/>
      <c r="F93" s="216"/>
    </row>
    <row r="94" spans="1:7" ht="17.100000000000001" customHeight="1" thickBot="1" x14ac:dyDescent="0.3">
      <c r="A94" s="432" t="s">
        <v>93</v>
      </c>
      <c r="B94" s="433"/>
      <c r="C94" s="433"/>
      <c r="D94" s="433"/>
      <c r="E94" s="433"/>
      <c r="F94" s="434"/>
    </row>
    <row r="95" spans="1:7" ht="12.75" customHeight="1" x14ac:dyDescent="0.25"/>
    <row r="96" spans="1:7"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32" spans="1:2" x14ac:dyDescent="0.25">
      <c r="A132" s="34"/>
      <c r="B132" s="34"/>
    </row>
    <row r="133" spans="1:2" x14ac:dyDescent="0.25">
      <c r="A133" s="34"/>
      <c r="B133" s="34"/>
    </row>
  </sheetData>
  <mergeCells count="63">
    <mergeCell ref="A45:F45"/>
    <mergeCell ref="A46:F46"/>
    <mergeCell ref="A1:F2"/>
    <mergeCell ref="A4:F4"/>
    <mergeCell ref="A9:F9"/>
    <mergeCell ref="A15:F15"/>
    <mergeCell ref="A11:F11"/>
    <mergeCell ref="A5:F5"/>
    <mergeCell ref="A6:F6"/>
    <mergeCell ref="A7:F7"/>
    <mergeCell ref="A44:F44"/>
    <mergeCell ref="A37:F37"/>
    <mergeCell ref="A42:F42"/>
    <mergeCell ref="A36:F36"/>
    <mergeCell ref="A34:F34"/>
    <mergeCell ref="A25:F25"/>
    <mergeCell ref="A47:F47"/>
    <mergeCell ref="A52:F52"/>
    <mergeCell ref="A49:F49"/>
    <mergeCell ref="A48:F48"/>
    <mergeCell ref="A50:F50"/>
    <mergeCell ref="A80:F80"/>
    <mergeCell ref="A71:F71"/>
    <mergeCell ref="A54:F54"/>
    <mergeCell ref="A73:F73"/>
    <mergeCell ref="A74:F74"/>
    <mergeCell ref="A59:F59"/>
    <mergeCell ref="A60:F60"/>
    <mergeCell ref="A68:F68"/>
    <mergeCell ref="A66:F66"/>
    <mergeCell ref="A67:F67"/>
    <mergeCell ref="H6:M6"/>
    <mergeCell ref="H7:M7"/>
    <mergeCell ref="A10:F10"/>
    <mergeCell ref="A30:F30"/>
    <mergeCell ref="A8:F8"/>
    <mergeCell ref="G20:I21"/>
    <mergeCell ref="A16:F16"/>
    <mergeCell ref="A14:F14"/>
    <mergeCell ref="A18:F18"/>
    <mergeCell ref="A17:F17"/>
    <mergeCell ref="A12:F12"/>
    <mergeCell ref="A24:F24"/>
    <mergeCell ref="A27:F27"/>
    <mergeCell ref="A22:F22"/>
    <mergeCell ref="A28:F28"/>
    <mergeCell ref="A29:F29"/>
    <mergeCell ref="A94:F94"/>
    <mergeCell ref="A87:F87"/>
    <mergeCell ref="A26:F26"/>
    <mergeCell ref="A51:F51"/>
    <mergeCell ref="A53:F53"/>
    <mergeCell ref="A81:F81"/>
    <mergeCell ref="A61:F61"/>
    <mergeCell ref="A82:F82"/>
    <mergeCell ref="A88:F88"/>
    <mergeCell ref="A89:F89"/>
    <mergeCell ref="A70:F70"/>
    <mergeCell ref="A72:F72"/>
    <mergeCell ref="A75:F75"/>
    <mergeCell ref="A64:F64"/>
    <mergeCell ref="A69:F69"/>
    <mergeCell ref="A85:F85"/>
  </mergeCells>
  <phoneticPr fontId="0" type="noConversion"/>
  <pageMargins left="0.7" right="0.7" top="0.75" bottom="0.75" header="0.3" footer="0.3"/>
  <pageSetup scale="46" orientation="landscape" r:id="rId1"/>
  <headerFooter>
    <oddFooter>&amp;R&amp;P</oddFooter>
  </headerFooter>
  <rowBreaks count="6" manualBreakCount="6">
    <brk id="10" max="5" man="1"/>
    <brk id="22" max="5" man="1"/>
    <brk id="34" max="5" man="1"/>
    <brk id="43" max="5" man="1"/>
    <brk id="64" max="5" man="1"/>
    <brk id="86"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7C8F0-DF4A-4BA3-99D9-8C7F2E055C35}">
  <dimension ref="A1:O69"/>
  <sheetViews>
    <sheetView showGridLines="0" zoomScaleNormal="100" workbookViewId="0">
      <selection sqref="A1:F2"/>
    </sheetView>
  </sheetViews>
  <sheetFormatPr defaultColWidth="8.88671875" defaultRowHeight="13.2" x14ac:dyDescent="0.25"/>
  <cols>
    <col min="1" max="1" width="29.88671875" customWidth="1"/>
    <col min="2" max="2" width="20.5546875" customWidth="1"/>
    <col min="3" max="3" width="18" customWidth="1"/>
    <col min="4" max="4" width="18.44140625" customWidth="1"/>
    <col min="5" max="5" width="16.44140625" customWidth="1"/>
    <col min="6" max="6" width="18.44140625" customWidth="1"/>
    <col min="7" max="7" width="16.88671875" customWidth="1"/>
    <col min="8" max="8" width="18" customWidth="1"/>
    <col min="9" max="9" width="17.44140625" customWidth="1"/>
  </cols>
  <sheetData>
    <row r="1" spans="1:15" ht="12.6" customHeight="1" x14ac:dyDescent="0.25">
      <c r="A1" s="530" t="s">
        <v>229</v>
      </c>
      <c r="B1" s="531"/>
      <c r="C1" s="531"/>
      <c r="D1" s="531"/>
      <c r="E1" s="531"/>
      <c r="F1" s="531"/>
      <c r="G1" s="275"/>
      <c r="H1" s="275"/>
      <c r="I1" s="224"/>
    </row>
    <row r="2" spans="1:15" ht="33.6" customHeight="1" thickBot="1" x14ac:dyDescent="0.3">
      <c r="A2" s="532"/>
      <c r="B2" s="533"/>
      <c r="C2" s="533"/>
      <c r="D2" s="533"/>
      <c r="E2" s="533"/>
      <c r="F2" s="533"/>
      <c r="G2" s="196"/>
      <c r="H2" s="196"/>
      <c r="I2" s="225"/>
    </row>
    <row r="3" spans="1:15" ht="28.5" customHeight="1" x14ac:dyDescent="0.25">
      <c r="A3" s="534" t="s">
        <v>215</v>
      </c>
      <c r="B3" s="535"/>
      <c r="C3" s="535"/>
      <c r="D3" s="535"/>
      <c r="E3" s="535"/>
      <c r="F3" s="535"/>
      <c r="I3" s="161"/>
    </row>
    <row r="4" spans="1:15" ht="83.4" customHeight="1" x14ac:dyDescent="0.25">
      <c r="A4" s="463" t="s">
        <v>224</v>
      </c>
      <c r="B4" s="335"/>
      <c r="C4" s="335"/>
      <c r="D4" s="335"/>
      <c r="E4" s="335"/>
      <c r="F4" s="335"/>
      <c r="I4" s="161"/>
    </row>
    <row r="5" spans="1:15" ht="67.5" customHeight="1" x14ac:dyDescent="0.25">
      <c r="A5" s="463" t="s">
        <v>225</v>
      </c>
      <c r="B5" s="335"/>
      <c r="C5" s="335"/>
      <c r="D5" s="335"/>
      <c r="E5" s="335"/>
      <c r="F5" s="335"/>
      <c r="I5" s="161"/>
      <c r="J5" s="335"/>
      <c r="K5" s="335"/>
      <c r="L5" s="335"/>
      <c r="M5" s="335"/>
      <c r="N5" s="335"/>
      <c r="O5" s="335"/>
    </row>
    <row r="6" spans="1:15" ht="64.5" customHeight="1" x14ac:dyDescent="0.25">
      <c r="A6" s="463" t="s">
        <v>158</v>
      </c>
      <c r="B6" s="335"/>
      <c r="C6" s="335"/>
      <c r="D6" s="335"/>
      <c r="E6" s="335"/>
      <c r="F6" s="335"/>
      <c r="I6" s="161"/>
      <c r="J6" s="335"/>
      <c r="K6" s="335"/>
      <c r="L6" s="335"/>
      <c r="M6" s="335"/>
      <c r="N6" s="335"/>
      <c r="O6" s="335"/>
    </row>
    <row r="7" spans="1:15" ht="47.25" customHeight="1" x14ac:dyDescent="0.25">
      <c r="A7" s="463" t="s">
        <v>154</v>
      </c>
      <c r="B7" s="335"/>
      <c r="C7" s="335"/>
      <c r="D7" s="335"/>
      <c r="E7" s="335"/>
      <c r="F7" s="335"/>
      <c r="I7" s="161"/>
      <c r="J7" s="335"/>
      <c r="K7" s="335"/>
      <c r="L7" s="335"/>
      <c r="M7" s="335"/>
      <c r="N7" s="335"/>
      <c r="O7" s="335"/>
    </row>
    <row r="8" spans="1:15" ht="121.5" customHeight="1" x14ac:dyDescent="0.25">
      <c r="A8" s="463" t="s">
        <v>159</v>
      </c>
      <c r="B8" s="335"/>
      <c r="C8" s="335"/>
      <c r="D8" s="335"/>
      <c r="E8" s="335"/>
      <c r="F8" s="335"/>
      <c r="I8" s="161"/>
      <c r="J8" s="335"/>
      <c r="K8" s="335"/>
      <c r="L8" s="335"/>
      <c r="M8" s="335"/>
      <c r="N8" s="335"/>
      <c r="O8" s="335"/>
    </row>
    <row r="9" spans="1:15" ht="37.5" hidden="1" customHeight="1" x14ac:dyDescent="0.25">
      <c r="A9" s="463"/>
      <c r="B9" s="335"/>
      <c r="C9" s="335"/>
      <c r="D9" s="335"/>
      <c r="E9" s="335"/>
      <c r="F9" s="335"/>
      <c r="I9" s="161"/>
      <c r="J9" s="335"/>
      <c r="K9" s="335"/>
      <c r="L9" s="335"/>
      <c r="M9" s="335"/>
      <c r="N9" s="335"/>
      <c r="O9" s="335"/>
    </row>
    <row r="10" spans="1:15" ht="33.9" customHeight="1" thickBot="1" x14ac:dyDescent="0.3">
      <c r="A10" s="459" t="s">
        <v>167</v>
      </c>
      <c r="B10" s="377"/>
      <c r="C10" s="377"/>
      <c r="D10" s="377"/>
      <c r="E10" s="377"/>
      <c r="F10" s="377"/>
      <c r="G10" s="196"/>
      <c r="H10" s="196"/>
      <c r="I10" s="225"/>
      <c r="J10" s="335"/>
      <c r="K10" s="335"/>
      <c r="L10" s="335"/>
      <c r="M10" s="335"/>
      <c r="N10" s="335"/>
      <c r="O10" s="335"/>
    </row>
    <row r="11" spans="1:15" ht="14.1" customHeight="1" x14ac:dyDescent="0.25">
      <c r="A11" s="270"/>
      <c r="B11" s="271"/>
      <c r="C11" s="271"/>
      <c r="D11" s="271"/>
      <c r="E11" s="271"/>
      <c r="F11" s="271"/>
      <c r="G11" s="276"/>
      <c r="H11" s="276"/>
      <c r="I11" s="272"/>
      <c r="J11" s="257"/>
      <c r="K11" s="257"/>
      <c r="L11" s="257"/>
      <c r="M11" s="257"/>
      <c r="N11" s="257"/>
      <c r="O11" s="257"/>
    </row>
    <row r="12" spans="1:15" ht="18.600000000000001" thickBot="1" x14ac:dyDescent="0.45">
      <c r="A12" s="513" t="s">
        <v>230</v>
      </c>
      <c r="B12" s="514"/>
      <c r="C12" s="514"/>
      <c r="D12" s="514"/>
      <c r="E12" s="514"/>
      <c r="F12" s="514"/>
      <c r="G12" s="514"/>
      <c r="H12" s="277"/>
      <c r="I12" s="278"/>
    </row>
    <row r="13" spans="1:15" ht="54.6" customHeight="1" x14ac:dyDescent="0.25">
      <c r="A13" s="480" t="s">
        <v>227</v>
      </c>
      <c r="B13" s="502"/>
      <c r="C13" s="502"/>
      <c r="D13" s="502"/>
      <c r="E13" s="502"/>
      <c r="F13" s="502"/>
      <c r="G13" s="275"/>
      <c r="I13" s="161"/>
    </row>
    <row r="14" spans="1:15" ht="29.1" customHeight="1" x14ac:dyDescent="0.25">
      <c r="A14" s="469" t="s">
        <v>228</v>
      </c>
      <c r="B14" s="470"/>
      <c r="C14" s="470"/>
      <c r="D14" s="470"/>
      <c r="E14" s="470"/>
      <c r="F14" s="470"/>
      <c r="I14" s="161"/>
    </row>
    <row r="15" spans="1:15" ht="16.5" customHeight="1" x14ac:dyDescent="0.25">
      <c r="A15" s="438" t="s">
        <v>178</v>
      </c>
      <c r="B15" s="439"/>
      <c r="C15" s="439"/>
      <c r="D15" s="439"/>
      <c r="E15" s="439"/>
      <c r="F15" s="439"/>
      <c r="I15" s="161"/>
    </row>
    <row r="16" spans="1:15" ht="89.4" customHeight="1" x14ac:dyDescent="0.25">
      <c r="A16" s="438" t="s">
        <v>181</v>
      </c>
      <c r="B16" s="439"/>
      <c r="C16" s="439"/>
      <c r="D16" s="439"/>
      <c r="E16" s="439"/>
      <c r="F16" s="439"/>
      <c r="I16" s="161"/>
    </row>
    <row r="17" spans="1:9" ht="87" customHeight="1" x14ac:dyDescent="0.25">
      <c r="A17" s="503" t="s">
        <v>182</v>
      </c>
      <c r="B17" s="504"/>
      <c r="C17" s="504"/>
      <c r="D17" s="504"/>
      <c r="E17" s="504"/>
      <c r="F17" s="504"/>
      <c r="I17" s="161"/>
    </row>
    <row r="18" spans="1:9" ht="13.5" customHeight="1" x14ac:dyDescent="0.35">
      <c r="A18" s="460" t="s">
        <v>179</v>
      </c>
      <c r="B18" s="461"/>
      <c r="C18" s="461"/>
      <c r="D18" s="461"/>
      <c r="E18" s="461"/>
      <c r="F18" s="461"/>
      <c r="I18" s="161"/>
    </row>
    <row r="19" spans="1:9" ht="89.1" customHeight="1" x14ac:dyDescent="0.25">
      <c r="A19" s="505" t="s">
        <v>250</v>
      </c>
      <c r="B19" s="506"/>
      <c r="C19" s="506"/>
      <c r="D19" s="506"/>
      <c r="E19" s="506"/>
      <c r="I19" s="161"/>
    </row>
    <row r="20" spans="1:9" ht="406.5" customHeight="1" x14ac:dyDescent="0.25">
      <c r="A20" s="515" t="s">
        <v>249</v>
      </c>
      <c r="B20" s="516"/>
      <c r="C20" s="516"/>
      <c r="D20" s="516"/>
      <c r="E20" s="516"/>
      <c r="F20" s="516"/>
      <c r="G20" s="516"/>
      <c r="H20" s="283"/>
      <c r="I20" s="284"/>
    </row>
    <row r="21" spans="1:9" ht="52.8" x14ac:dyDescent="0.25">
      <c r="A21" s="166" t="s">
        <v>177</v>
      </c>
      <c r="B21" s="167" t="s">
        <v>110</v>
      </c>
      <c r="C21" s="167" t="s">
        <v>111</v>
      </c>
      <c r="D21" s="167" t="s">
        <v>116</v>
      </c>
      <c r="E21" s="167" t="s">
        <v>115</v>
      </c>
      <c r="F21" s="167" t="s">
        <v>240</v>
      </c>
      <c r="G21" s="167" t="s">
        <v>242</v>
      </c>
      <c r="H21" s="170" t="s">
        <v>233</v>
      </c>
      <c r="I21" s="311" t="s">
        <v>237</v>
      </c>
    </row>
    <row r="22" spans="1:9" ht="30" customHeight="1" x14ac:dyDescent="0.25">
      <c r="A22" s="298"/>
      <c r="B22" s="299"/>
      <c r="C22" s="300"/>
      <c r="D22" s="300"/>
      <c r="E22" s="300"/>
      <c r="F22" s="301">
        <f>(B22-C22)*D22</f>
        <v>0</v>
      </c>
      <c r="G22" s="290">
        <f>(B22-C22)*E22</f>
        <v>0</v>
      </c>
      <c r="H22" s="290">
        <f>(B22*D22)</f>
        <v>0</v>
      </c>
      <c r="I22" s="291">
        <f>(B22*E22)</f>
        <v>0</v>
      </c>
    </row>
    <row r="23" spans="1:9" ht="30" customHeight="1" x14ac:dyDescent="0.25">
      <c r="A23" s="298"/>
      <c r="B23" s="299"/>
      <c r="C23" s="300"/>
      <c r="D23" s="300"/>
      <c r="E23" s="300"/>
      <c r="F23" s="302">
        <f>(B23-C23)*D23</f>
        <v>0</v>
      </c>
      <c r="G23" s="302">
        <f t="shared" ref="G23:G28" si="0">(B23-C23)*E23</f>
        <v>0</v>
      </c>
      <c r="H23" s="290">
        <f t="shared" ref="H23:H28" si="1">(B23*D23)</f>
        <v>0</v>
      </c>
      <c r="I23" s="291">
        <f t="shared" ref="I23:I26" si="2">(B23*E23)</f>
        <v>0</v>
      </c>
    </row>
    <row r="24" spans="1:9" ht="30" customHeight="1" x14ac:dyDescent="0.25">
      <c r="A24" s="298"/>
      <c r="B24" s="299"/>
      <c r="C24" s="299"/>
      <c r="D24" s="300"/>
      <c r="E24" s="300"/>
      <c r="F24" s="302">
        <f>(B24-C24)*D24</f>
        <v>0</v>
      </c>
      <c r="G24" s="290">
        <f>(B24-C24)*E24</f>
        <v>0</v>
      </c>
      <c r="H24" s="290">
        <f>(B24*D24)</f>
        <v>0</v>
      </c>
      <c r="I24" s="291">
        <f t="shared" si="2"/>
        <v>0</v>
      </c>
    </row>
    <row r="25" spans="1:9" ht="30" customHeight="1" x14ac:dyDescent="0.25">
      <c r="A25" s="298"/>
      <c r="B25" s="299"/>
      <c r="C25" s="299"/>
      <c r="D25" s="300"/>
      <c r="E25" s="300"/>
      <c r="F25" s="302">
        <f t="shared" ref="F25:F27" si="3">(B25-C25)*D25</f>
        <v>0</v>
      </c>
      <c r="G25" s="290">
        <f t="shared" si="0"/>
        <v>0</v>
      </c>
      <c r="H25" s="290">
        <f t="shared" si="1"/>
        <v>0</v>
      </c>
      <c r="I25" s="291">
        <f t="shared" si="2"/>
        <v>0</v>
      </c>
    </row>
    <row r="26" spans="1:9" ht="30" customHeight="1" x14ac:dyDescent="0.25">
      <c r="A26" s="298"/>
      <c r="B26" s="299"/>
      <c r="C26" s="299"/>
      <c r="D26" s="300"/>
      <c r="E26" s="300"/>
      <c r="F26" s="302">
        <f t="shared" si="3"/>
        <v>0</v>
      </c>
      <c r="G26" s="290">
        <f t="shared" si="0"/>
        <v>0</v>
      </c>
      <c r="H26" s="290">
        <f t="shared" si="1"/>
        <v>0</v>
      </c>
      <c r="I26" s="291">
        <f t="shared" si="2"/>
        <v>0</v>
      </c>
    </row>
    <row r="27" spans="1:9" ht="30" customHeight="1" x14ac:dyDescent="0.25">
      <c r="A27" s="298"/>
      <c r="B27" s="299"/>
      <c r="C27" s="299"/>
      <c r="D27" s="300"/>
      <c r="E27" s="300"/>
      <c r="F27" s="302">
        <f t="shared" si="3"/>
        <v>0</v>
      </c>
      <c r="G27" s="290">
        <f t="shared" si="0"/>
        <v>0</v>
      </c>
      <c r="H27" s="290">
        <f t="shared" si="1"/>
        <v>0</v>
      </c>
      <c r="I27" s="291">
        <f>(B27*E27)</f>
        <v>0</v>
      </c>
    </row>
    <row r="28" spans="1:9" ht="30" customHeight="1" x14ac:dyDescent="0.25">
      <c r="A28" s="298"/>
      <c r="B28" s="299"/>
      <c r="C28" s="300"/>
      <c r="D28" s="300"/>
      <c r="E28" s="300"/>
      <c r="F28" s="302">
        <f>(B28-C28)*D28</f>
        <v>0</v>
      </c>
      <c r="G28" s="290">
        <f t="shared" si="0"/>
        <v>0</v>
      </c>
      <c r="H28" s="290">
        <f t="shared" si="1"/>
        <v>0</v>
      </c>
      <c r="I28" s="291">
        <f>(B28*E28)</f>
        <v>0</v>
      </c>
    </row>
    <row r="29" spans="1:9" ht="30" customHeight="1" x14ac:dyDescent="0.25">
      <c r="A29" s="226"/>
      <c r="B29" s="156"/>
      <c r="C29" s="155"/>
      <c r="D29" s="155"/>
      <c r="E29" s="155"/>
      <c r="F29" s="155"/>
      <c r="G29" s="274"/>
      <c r="I29" s="161"/>
    </row>
    <row r="30" spans="1:9" ht="30" customHeight="1" x14ac:dyDescent="0.25">
      <c r="A30" s="517" t="s">
        <v>114</v>
      </c>
      <c r="B30" s="518"/>
      <c r="C30" s="518"/>
      <c r="D30" s="518"/>
      <c r="E30" s="518"/>
      <c r="F30" s="518"/>
      <c r="G30" s="519"/>
      <c r="I30" s="161"/>
    </row>
    <row r="31" spans="1:9" ht="30" customHeight="1" x14ac:dyDescent="0.25">
      <c r="A31" s="285"/>
      <c r="B31" s="286"/>
      <c r="C31" s="287"/>
      <c r="D31" s="288"/>
      <c r="E31" s="288"/>
      <c r="F31" s="289">
        <f>C31*D31</f>
        <v>0</v>
      </c>
      <c r="G31" s="289">
        <f>C31*E31</f>
        <v>0</v>
      </c>
      <c r="I31" s="161"/>
    </row>
    <row r="32" spans="1:9" ht="30" customHeight="1" x14ac:dyDescent="0.25">
      <c r="A32" s="226"/>
      <c r="B32" s="158"/>
      <c r="C32" s="157"/>
      <c r="D32" s="155"/>
      <c r="E32" s="155"/>
      <c r="F32" s="159"/>
      <c r="G32" s="274"/>
      <c r="I32" s="161"/>
    </row>
    <row r="33" spans="1:9" ht="57.9" customHeight="1" x14ac:dyDescent="0.25">
      <c r="A33" s="214"/>
      <c r="B33" s="173" t="s">
        <v>87</v>
      </c>
      <c r="C33" s="264"/>
      <c r="D33" s="262"/>
      <c r="E33" s="259"/>
      <c r="F33" s="167" t="s">
        <v>240</v>
      </c>
      <c r="G33" s="167" t="s">
        <v>241</v>
      </c>
      <c r="H33" s="170" t="s">
        <v>233</v>
      </c>
      <c r="I33" s="170" t="s">
        <v>234</v>
      </c>
    </row>
    <row r="34" spans="1:9" ht="30" customHeight="1" x14ac:dyDescent="0.25">
      <c r="A34" s="166" t="s">
        <v>112</v>
      </c>
      <c r="B34" s="251">
        <f>SUM(B22:B28)</f>
        <v>0</v>
      </c>
      <c r="C34" s="265"/>
      <c r="D34" s="263"/>
      <c r="E34" s="261"/>
      <c r="F34" s="251">
        <f>SUM(F22:F28)+SUM(F31)</f>
        <v>0</v>
      </c>
      <c r="G34" s="251">
        <f>SUM(G22:G28)+SUM(G31)</f>
        <v>0</v>
      </c>
      <c r="H34" s="251">
        <f>SUM(H22:H28)</f>
        <v>0</v>
      </c>
      <c r="I34" s="251">
        <f>SUM(I22:I28)</f>
        <v>0</v>
      </c>
    </row>
    <row r="35" spans="1:9" ht="14.25" customHeight="1" thickBot="1" x14ac:dyDescent="0.3">
      <c r="A35" s="174"/>
      <c r="B35" s="160"/>
      <c r="C35" s="160"/>
      <c r="D35" s="160"/>
      <c r="E35" s="160"/>
      <c r="F35" s="160"/>
      <c r="I35" s="161"/>
    </row>
    <row r="36" spans="1:9" ht="69.599999999999994" customHeight="1" x14ac:dyDescent="0.25">
      <c r="A36" s="83"/>
      <c r="B36" s="160"/>
      <c r="C36" s="160"/>
      <c r="D36" s="160"/>
      <c r="E36" s="160"/>
      <c r="F36" s="312" t="s">
        <v>238</v>
      </c>
      <c r="G36" s="313" t="s">
        <v>239</v>
      </c>
      <c r="H36" s="314" t="s">
        <v>235</v>
      </c>
      <c r="I36" s="315" t="s">
        <v>236</v>
      </c>
    </row>
    <row r="37" spans="1:9" ht="54" customHeight="1" thickBot="1" x14ac:dyDescent="0.3">
      <c r="A37" s="83"/>
      <c r="B37" s="160"/>
      <c r="C37" s="160"/>
      <c r="D37" s="160"/>
      <c r="E37" s="160"/>
      <c r="F37" s="316" t="str">
        <f>IF($B$34&gt;0,(($F$34/$B$34)*2204.62),"N/A")</f>
        <v>N/A</v>
      </c>
      <c r="G37" s="317" t="str">
        <f>IF($B$34&gt;0,(($G$34/$B$34)*2204.62),"N/A")</f>
        <v>N/A</v>
      </c>
      <c r="H37" s="318" t="str">
        <f>IF($B$34&gt;0,(($H$34/$B$34)*2204.62),"N/A")</f>
        <v>N/A</v>
      </c>
      <c r="I37" s="319" t="str">
        <f>IF($B$34&gt;0,(($I$34/$B$34)*2204.62),"N/A")</f>
        <v>N/A</v>
      </c>
    </row>
    <row r="38" spans="1:9" ht="30" customHeight="1" thickBot="1" x14ac:dyDescent="0.3">
      <c r="A38" s="509" t="s">
        <v>40</v>
      </c>
      <c r="B38" s="510"/>
      <c r="C38" s="510"/>
      <c r="D38" s="510"/>
      <c r="E38" s="510"/>
      <c r="F38" s="510"/>
      <c r="G38" s="511"/>
      <c r="H38" s="511"/>
      <c r="I38" s="512"/>
    </row>
    <row r="39" spans="1:9" ht="36.75" customHeight="1" thickBot="1" x14ac:dyDescent="0.3">
      <c r="A39" s="491" t="s">
        <v>231</v>
      </c>
      <c r="B39" s="492"/>
      <c r="C39" s="492"/>
      <c r="D39" s="492"/>
      <c r="E39" s="492"/>
      <c r="F39" s="492"/>
      <c r="G39" s="492"/>
      <c r="H39" s="279"/>
      <c r="I39" s="280"/>
    </row>
    <row r="40" spans="1:9" ht="61.5" customHeight="1" thickBot="1" x14ac:dyDescent="0.3">
      <c r="A40" s="528" t="s">
        <v>232</v>
      </c>
      <c r="B40" s="529"/>
      <c r="C40" s="529"/>
      <c r="D40" s="529"/>
      <c r="E40" s="529"/>
      <c r="F40" s="529"/>
      <c r="G40" s="529"/>
      <c r="H40" s="281"/>
      <c r="I40" s="282"/>
    </row>
    <row r="41" spans="1:9" ht="53.1" customHeight="1" x14ac:dyDescent="0.25">
      <c r="A41" s="480" t="s">
        <v>187</v>
      </c>
      <c r="B41" s="502"/>
      <c r="C41" s="502"/>
      <c r="D41" s="502"/>
      <c r="E41" s="502"/>
      <c r="F41" s="502"/>
      <c r="G41" s="275"/>
      <c r="I41" s="161"/>
    </row>
    <row r="42" spans="1:9" ht="29.1" customHeight="1" x14ac:dyDescent="0.25">
      <c r="A42" s="469" t="s">
        <v>180</v>
      </c>
      <c r="B42" s="470"/>
      <c r="C42" s="470"/>
      <c r="D42" s="470"/>
      <c r="E42" s="470"/>
      <c r="F42" s="470"/>
      <c r="I42" s="161"/>
    </row>
    <row r="43" spans="1:9" ht="21" customHeight="1" x14ac:dyDescent="0.25">
      <c r="A43" s="438" t="s">
        <v>178</v>
      </c>
      <c r="B43" s="439"/>
      <c r="C43" s="439"/>
      <c r="D43" s="439"/>
      <c r="E43" s="439"/>
      <c r="F43" s="439"/>
      <c r="I43" s="230"/>
    </row>
    <row r="44" spans="1:9" ht="84.6" customHeight="1" x14ac:dyDescent="0.25">
      <c r="A44" s="438" t="s">
        <v>183</v>
      </c>
      <c r="B44" s="439"/>
      <c r="C44" s="439"/>
      <c r="D44" s="439"/>
      <c r="E44" s="439"/>
      <c r="F44" s="439"/>
      <c r="I44" s="161"/>
    </row>
    <row r="45" spans="1:9" ht="80.400000000000006" customHeight="1" x14ac:dyDescent="0.25">
      <c r="A45" s="503" t="s">
        <v>182</v>
      </c>
      <c r="B45" s="504"/>
      <c r="C45" s="504"/>
      <c r="D45" s="504"/>
      <c r="E45" s="504"/>
      <c r="F45" s="504"/>
      <c r="I45" s="161"/>
    </row>
    <row r="46" spans="1:9" ht="30" customHeight="1" x14ac:dyDescent="0.25">
      <c r="A46" s="469" t="s">
        <v>251</v>
      </c>
      <c r="B46" s="461"/>
      <c r="C46" s="461"/>
      <c r="D46" s="461"/>
      <c r="E46" s="461"/>
      <c r="F46" s="461"/>
      <c r="I46" s="161"/>
    </row>
    <row r="47" spans="1:9" ht="56.1" customHeight="1" x14ac:dyDescent="0.25">
      <c r="A47" s="469" t="s">
        <v>244</v>
      </c>
      <c r="B47" s="506"/>
      <c r="C47" s="506"/>
      <c r="D47" s="506"/>
      <c r="E47" s="506"/>
      <c r="I47" s="161"/>
    </row>
    <row r="48" spans="1:9" ht="327.9" customHeight="1" thickBot="1" x14ac:dyDescent="0.3">
      <c r="A48" s="520" t="s">
        <v>252</v>
      </c>
      <c r="B48" s="521"/>
      <c r="C48" s="521"/>
      <c r="D48" s="521"/>
      <c r="E48" s="521"/>
      <c r="F48" s="521"/>
      <c r="G48" s="521"/>
      <c r="H48" s="196"/>
      <c r="I48" s="225"/>
    </row>
    <row r="49" spans="1:9" ht="21.6" customHeight="1" x14ac:dyDescent="0.25">
      <c r="A49" s="526" t="s">
        <v>254</v>
      </c>
      <c r="B49" s="527"/>
      <c r="C49" s="527"/>
      <c r="D49" s="527"/>
      <c r="E49" s="527"/>
      <c r="F49" s="527"/>
      <c r="G49" s="527"/>
      <c r="H49" s="296"/>
      <c r="I49" s="297"/>
    </row>
    <row r="50" spans="1:9" ht="22.5" customHeight="1" x14ac:dyDescent="0.25">
      <c r="A50" s="524" t="s">
        <v>138</v>
      </c>
      <c r="B50" s="525"/>
      <c r="C50" s="525"/>
      <c r="D50" s="525"/>
      <c r="E50" s="525"/>
      <c r="F50" s="525"/>
      <c r="G50" s="525"/>
      <c r="H50" s="294"/>
      <c r="I50" s="295"/>
    </row>
    <row r="51" spans="1:9" ht="28.5" customHeight="1" x14ac:dyDescent="0.25">
      <c r="A51" s="524" t="s">
        <v>139</v>
      </c>
      <c r="B51" s="525"/>
      <c r="C51" s="525"/>
      <c r="D51" s="525"/>
      <c r="E51" s="525"/>
      <c r="F51" s="525"/>
      <c r="G51" s="525"/>
      <c r="H51" s="292"/>
      <c r="I51" s="293"/>
    </row>
    <row r="52" spans="1:9" ht="55.5" customHeight="1" x14ac:dyDescent="0.25">
      <c r="A52" s="166" t="s">
        <v>113</v>
      </c>
      <c r="B52" s="167" t="s">
        <v>110</v>
      </c>
      <c r="C52" s="167" t="s">
        <v>111</v>
      </c>
      <c r="D52" s="167" t="s">
        <v>116</v>
      </c>
      <c r="E52" s="167" t="s">
        <v>115</v>
      </c>
      <c r="F52" s="167" t="s">
        <v>123</v>
      </c>
      <c r="G52" s="167" t="s">
        <v>117</v>
      </c>
      <c r="H52" s="170" t="s">
        <v>233</v>
      </c>
      <c r="I52" s="311" t="s">
        <v>237</v>
      </c>
    </row>
    <row r="53" spans="1:9" ht="30" customHeight="1" x14ac:dyDescent="0.25">
      <c r="A53" s="298"/>
      <c r="B53" s="299"/>
      <c r="C53" s="300"/>
      <c r="D53" s="300"/>
      <c r="E53" s="300"/>
      <c r="F53" s="290">
        <f>(B53-C53)*D53</f>
        <v>0</v>
      </c>
      <c r="G53" s="290">
        <f>(B53-C53)*E53</f>
        <v>0</v>
      </c>
      <c r="H53" s="290">
        <f>(B53*D53)</f>
        <v>0</v>
      </c>
      <c r="I53" s="291">
        <f>(B53*E53)</f>
        <v>0</v>
      </c>
    </row>
    <row r="54" spans="1:9" ht="30" customHeight="1" x14ac:dyDescent="0.25">
      <c r="A54" s="298"/>
      <c r="B54" s="299"/>
      <c r="C54" s="300"/>
      <c r="D54" s="300"/>
      <c r="E54" s="300"/>
      <c r="F54" s="302">
        <f>(B54-C54)*D54</f>
        <v>0</v>
      </c>
      <c r="G54" s="302">
        <f t="shared" ref="G54:G59" si="4">(B54-C54)*E54</f>
        <v>0</v>
      </c>
      <c r="H54" s="290">
        <f>(B54*D54)</f>
        <v>0</v>
      </c>
      <c r="I54" s="291">
        <f t="shared" ref="I54:I57" si="5">(B54*E54)</f>
        <v>0</v>
      </c>
    </row>
    <row r="55" spans="1:9" ht="30" customHeight="1" x14ac:dyDescent="0.25">
      <c r="A55" s="298"/>
      <c r="B55" s="299"/>
      <c r="C55" s="299"/>
      <c r="D55" s="300"/>
      <c r="E55" s="300"/>
      <c r="F55" s="302">
        <f>(B55-C55)*D55</f>
        <v>0</v>
      </c>
      <c r="G55" s="290">
        <f>(B55-C55)*E55</f>
        <v>0</v>
      </c>
      <c r="H55" s="290">
        <f>(B55*D55)</f>
        <v>0</v>
      </c>
      <c r="I55" s="291">
        <f t="shared" si="5"/>
        <v>0</v>
      </c>
    </row>
    <row r="56" spans="1:9" ht="30" customHeight="1" x14ac:dyDescent="0.25">
      <c r="A56" s="298"/>
      <c r="B56" s="299"/>
      <c r="C56" s="299"/>
      <c r="D56" s="300"/>
      <c r="E56" s="300"/>
      <c r="F56" s="302">
        <f t="shared" ref="F56:F58" si="6">(B56-C56)*D56</f>
        <v>0</v>
      </c>
      <c r="G56" s="290">
        <f t="shared" si="4"/>
        <v>0</v>
      </c>
      <c r="H56" s="290">
        <f t="shared" ref="H56:H59" si="7">(B56*D56)</f>
        <v>0</v>
      </c>
      <c r="I56" s="291">
        <f t="shared" si="5"/>
        <v>0</v>
      </c>
    </row>
    <row r="57" spans="1:9" ht="30" customHeight="1" x14ac:dyDescent="0.25">
      <c r="A57" s="298"/>
      <c r="B57" s="299"/>
      <c r="C57" s="299"/>
      <c r="D57" s="300"/>
      <c r="E57" s="300"/>
      <c r="F57" s="302">
        <f t="shared" si="6"/>
        <v>0</v>
      </c>
      <c r="G57" s="290">
        <f t="shared" si="4"/>
        <v>0</v>
      </c>
      <c r="H57" s="290">
        <f t="shared" si="7"/>
        <v>0</v>
      </c>
      <c r="I57" s="291">
        <f t="shared" si="5"/>
        <v>0</v>
      </c>
    </row>
    <row r="58" spans="1:9" ht="30" customHeight="1" x14ac:dyDescent="0.25">
      <c r="A58" s="298"/>
      <c r="B58" s="299"/>
      <c r="C58" s="299"/>
      <c r="D58" s="300"/>
      <c r="E58" s="300"/>
      <c r="F58" s="302">
        <f t="shared" si="6"/>
        <v>0</v>
      </c>
      <c r="G58" s="290">
        <f t="shared" si="4"/>
        <v>0</v>
      </c>
      <c r="H58" s="290">
        <f t="shared" si="7"/>
        <v>0</v>
      </c>
      <c r="I58" s="291">
        <f>(B58*E58)</f>
        <v>0</v>
      </c>
    </row>
    <row r="59" spans="1:9" ht="30" customHeight="1" x14ac:dyDescent="0.25">
      <c r="A59" s="298"/>
      <c r="B59" s="299"/>
      <c r="C59" s="300"/>
      <c r="D59" s="300"/>
      <c r="E59" s="300"/>
      <c r="F59" s="302">
        <f>(B59-C59)*D59</f>
        <v>0</v>
      </c>
      <c r="G59" s="290">
        <f t="shared" si="4"/>
        <v>0</v>
      </c>
      <c r="H59" s="290">
        <f t="shared" si="7"/>
        <v>0</v>
      </c>
      <c r="I59" s="291">
        <f>(B59*E59)</f>
        <v>0</v>
      </c>
    </row>
    <row r="60" spans="1:9" ht="30" customHeight="1" x14ac:dyDescent="0.25">
      <c r="A60" s="226"/>
      <c r="B60" s="156"/>
      <c r="C60" s="155"/>
      <c r="D60" s="155"/>
      <c r="E60" s="155"/>
      <c r="F60" s="155"/>
      <c r="G60" s="274"/>
      <c r="I60" s="161"/>
    </row>
    <row r="61" spans="1:9" ht="30" customHeight="1" x14ac:dyDescent="0.25">
      <c r="A61" s="517" t="s">
        <v>114</v>
      </c>
      <c r="B61" s="518"/>
      <c r="C61" s="518"/>
      <c r="D61" s="518"/>
      <c r="E61" s="518"/>
      <c r="F61" s="518"/>
      <c r="G61" s="519"/>
      <c r="I61" s="161"/>
    </row>
    <row r="62" spans="1:9" ht="30" customHeight="1" x14ac:dyDescent="0.25">
      <c r="A62" s="285"/>
      <c r="B62" s="286"/>
      <c r="C62" s="287"/>
      <c r="D62" s="288"/>
      <c r="E62" s="288"/>
      <c r="F62" s="289">
        <f>C62*D62</f>
        <v>0</v>
      </c>
      <c r="G62" s="289">
        <f>C62*E62</f>
        <v>0</v>
      </c>
      <c r="I62" s="161"/>
    </row>
    <row r="63" spans="1:9" ht="30" customHeight="1" x14ac:dyDescent="0.25">
      <c r="A63" s="227"/>
      <c r="B63" s="158"/>
      <c r="C63" s="157"/>
      <c r="D63" s="157"/>
      <c r="E63" s="157"/>
      <c r="F63" s="159"/>
      <c r="G63" s="274"/>
      <c r="I63" s="161"/>
    </row>
    <row r="64" spans="1:9" ht="43.35" customHeight="1" x14ac:dyDescent="0.25">
      <c r="A64" s="214"/>
      <c r="B64" s="173" t="s">
        <v>87</v>
      </c>
      <c r="C64" s="258"/>
      <c r="D64" s="266"/>
      <c r="E64" s="268"/>
      <c r="F64" s="167" t="s">
        <v>123</v>
      </c>
      <c r="G64" s="167" t="s">
        <v>125</v>
      </c>
      <c r="H64" s="170" t="s">
        <v>233</v>
      </c>
      <c r="I64" s="170" t="s">
        <v>234</v>
      </c>
    </row>
    <row r="65" spans="1:9" ht="30" customHeight="1" x14ac:dyDescent="0.25">
      <c r="A65" s="166" t="s">
        <v>112</v>
      </c>
      <c r="B65" s="181">
        <f>SUM(B53:B59)</f>
        <v>0</v>
      </c>
      <c r="C65" s="260"/>
      <c r="D65" s="267"/>
      <c r="E65" s="269"/>
      <c r="F65" s="181">
        <f>SUM(F53:F59)+SUM(F62)</f>
        <v>0</v>
      </c>
      <c r="G65" s="181">
        <f>SUM(G53:G59)+SUM(G62)</f>
        <v>0</v>
      </c>
      <c r="H65" s="320">
        <f>SUM(H53:H59)</f>
        <v>0</v>
      </c>
      <c r="I65" s="320">
        <f>SUM(I53:I59)</f>
        <v>0</v>
      </c>
    </row>
    <row r="66" spans="1:9" ht="30" customHeight="1" thickBot="1" x14ac:dyDescent="0.3">
      <c r="A66" s="174"/>
      <c r="B66" s="160"/>
      <c r="C66" s="160"/>
      <c r="D66" s="160"/>
      <c r="E66" s="160"/>
      <c r="F66" s="160"/>
      <c r="I66" s="161"/>
    </row>
    <row r="67" spans="1:9" ht="65.400000000000006" customHeight="1" x14ac:dyDescent="0.25">
      <c r="A67" s="160"/>
      <c r="B67" s="160"/>
      <c r="C67" s="160"/>
      <c r="D67" s="522" t="s">
        <v>253</v>
      </c>
      <c r="E67" s="523"/>
      <c r="F67" s="313" t="s">
        <v>246</v>
      </c>
      <c r="G67" s="313" t="s">
        <v>245</v>
      </c>
      <c r="H67" s="314" t="s">
        <v>247</v>
      </c>
      <c r="I67" s="315" t="s">
        <v>248</v>
      </c>
    </row>
    <row r="68" spans="1:9" ht="59.25" customHeight="1" thickBot="1" x14ac:dyDescent="0.3">
      <c r="A68" s="160"/>
      <c r="B68" s="160"/>
      <c r="C68" s="160"/>
      <c r="D68" s="507"/>
      <c r="E68" s="508"/>
      <c r="F68" s="324" t="str">
        <f>IF($B$65&gt;0,(($F$65/$B$65)*2204.62),"N/A")</f>
        <v>N/A</v>
      </c>
      <c r="G68" s="321" t="str">
        <f>IF($B$65&gt;0,(($G$65/$B$65)*2204.62),"N/A")</f>
        <v>N/A</v>
      </c>
      <c r="H68" s="322" t="str">
        <f>IF($B$65&gt;0,(($H$65/$B$65)*2204.62),"N/A")</f>
        <v>N/A</v>
      </c>
      <c r="I68" s="323" t="str">
        <f>IF($B$65&gt;0,(($I$65/$B$65)*2204.62),"N/A")</f>
        <v>N/A</v>
      </c>
    </row>
    <row r="69" spans="1:9" ht="30" customHeight="1" thickBot="1" x14ac:dyDescent="0.3">
      <c r="A69" s="509" t="s">
        <v>40</v>
      </c>
      <c r="B69" s="510"/>
      <c r="C69" s="510"/>
      <c r="D69" s="510"/>
      <c r="E69" s="510"/>
      <c r="F69" s="510"/>
      <c r="G69" s="511"/>
      <c r="H69" s="511"/>
      <c r="I69" s="512"/>
    </row>
  </sheetData>
  <mergeCells count="43">
    <mergeCell ref="A1:F2"/>
    <mergeCell ref="A8:F8"/>
    <mergeCell ref="A9:F9"/>
    <mergeCell ref="A4:F4"/>
    <mergeCell ref="A5:F5"/>
    <mergeCell ref="A6:F6"/>
    <mergeCell ref="A7:F7"/>
    <mergeCell ref="A3:F3"/>
    <mergeCell ref="A30:G30"/>
    <mergeCell ref="A49:G49"/>
    <mergeCell ref="A39:G39"/>
    <mergeCell ref="A41:F41"/>
    <mergeCell ref="A40:G40"/>
    <mergeCell ref="A61:G61"/>
    <mergeCell ref="A48:G48"/>
    <mergeCell ref="A46:F46"/>
    <mergeCell ref="A47:E47"/>
    <mergeCell ref="D67:E67"/>
    <mergeCell ref="A50:G50"/>
    <mergeCell ref="A51:G51"/>
    <mergeCell ref="D68:E68"/>
    <mergeCell ref="A69:I69"/>
    <mergeCell ref="A38:I38"/>
    <mergeCell ref="J5:O5"/>
    <mergeCell ref="J6:O6"/>
    <mergeCell ref="J7:O7"/>
    <mergeCell ref="J8:O8"/>
    <mergeCell ref="J9:O9"/>
    <mergeCell ref="J10:O10"/>
    <mergeCell ref="A42:F42"/>
    <mergeCell ref="A43:F43"/>
    <mergeCell ref="A44:F44"/>
    <mergeCell ref="A45:F45"/>
    <mergeCell ref="A10:F10"/>
    <mergeCell ref="A12:G12"/>
    <mergeCell ref="A20:G20"/>
    <mergeCell ref="A13:F13"/>
    <mergeCell ref="A16:F16"/>
    <mergeCell ref="A17:F17"/>
    <mergeCell ref="A19:E19"/>
    <mergeCell ref="A14:F14"/>
    <mergeCell ref="A15:F15"/>
    <mergeCell ref="A18:F18"/>
  </mergeCells>
  <pageMargins left="0.7" right="0.7" top="0.75" bottom="0.75" header="0.3" footer="0.3"/>
  <pageSetup scale="46" orientation="landscape" r:id="rId1"/>
  <headerFooter>
    <oddFooter>&amp;R&amp;P</oddFooter>
  </headerFooter>
  <rowBreaks count="4" manualBreakCount="4">
    <brk id="10" max="8" man="1"/>
    <brk id="20" max="8" man="1"/>
    <brk id="38" max="8" man="1"/>
    <brk id="4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832A8-5F0E-41E9-BD0E-5F3DCF4DFFF7}">
  <dimension ref="A1:G15"/>
  <sheetViews>
    <sheetView zoomScaleNormal="100" workbookViewId="0">
      <selection sqref="A1:F1"/>
    </sheetView>
  </sheetViews>
  <sheetFormatPr defaultColWidth="8.88671875" defaultRowHeight="13.2" x14ac:dyDescent="0.25"/>
  <cols>
    <col min="1" max="1" width="20.44140625" customWidth="1"/>
    <col min="2" max="2" width="26.109375" customWidth="1"/>
    <col min="3" max="3" width="26.44140625" customWidth="1"/>
    <col min="4" max="4" width="40" customWidth="1"/>
    <col min="5" max="5" width="20.109375" customWidth="1"/>
    <col min="6" max="6" width="18.109375" customWidth="1"/>
    <col min="7" max="7" width="16.88671875" customWidth="1"/>
  </cols>
  <sheetData>
    <row r="1" spans="1:7" ht="39.9" customHeight="1" thickBot="1" x14ac:dyDescent="0.3">
      <c r="A1" s="435" t="s">
        <v>263</v>
      </c>
      <c r="B1" s="436"/>
      <c r="C1" s="436"/>
      <c r="D1" s="436"/>
      <c r="E1" s="436"/>
      <c r="F1" s="437"/>
    </row>
    <row r="2" spans="1:7" ht="39.9" customHeight="1" thickBot="1" x14ac:dyDescent="0.3">
      <c r="A2" s="536" t="s">
        <v>201</v>
      </c>
      <c r="B2" s="537"/>
      <c r="C2" s="537"/>
      <c r="D2" s="537"/>
      <c r="E2" s="537"/>
      <c r="F2" s="538"/>
    </row>
    <row r="3" spans="1:7" ht="30.9" customHeight="1" x14ac:dyDescent="0.25">
      <c r="A3" s="480" t="s">
        <v>190</v>
      </c>
      <c r="B3" s="481"/>
      <c r="C3" s="481"/>
      <c r="D3" s="481"/>
      <c r="E3" s="481"/>
      <c r="F3" s="482"/>
    </row>
    <row r="4" spans="1:7" ht="18.600000000000001" customHeight="1" x14ac:dyDescent="0.25">
      <c r="A4" s="363" t="s">
        <v>255</v>
      </c>
      <c r="B4" s="364"/>
      <c r="C4" s="364"/>
      <c r="D4" s="364"/>
      <c r="E4" s="364"/>
      <c r="F4" s="365"/>
    </row>
    <row r="5" spans="1:7" ht="24" customHeight="1" x14ac:dyDescent="0.25">
      <c r="A5" s="363" t="s">
        <v>193</v>
      </c>
      <c r="B5" s="364"/>
      <c r="C5" s="364"/>
      <c r="D5" s="364"/>
      <c r="E5" s="364"/>
      <c r="F5" s="365"/>
    </row>
    <row r="6" spans="1:7" ht="22.5" customHeight="1" x14ac:dyDescent="0.25">
      <c r="A6" s="363" t="s">
        <v>170</v>
      </c>
      <c r="B6" s="364"/>
      <c r="C6" s="364"/>
      <c r="D6" s="364"/>
      <c r="E6" s="364"/>
      <c r="F6" s="365"/>
    </row>
    <row r="7" spans="1:7" ht="19.5" customHeight="1" x14ac:dyDescent="0.25">
      <c r="A7" s="363" t="s">
        <v>189</v>
      </c>
      <c r="B7" s="364"/>
      <c r="C7" s="364"/>
      <c r="D7" s="364"/>
      <c r="E7" s="364"/>
      <c r="F7" s="365"/>
    </row>
    <row r="8" spans="1:7" ht="38.4" customHeight="1" x14ac:dyDescent="0.25">
      <c r="A8" s="363" t="s">
        <v>200</v>
      </c>
      <c r="B8" s="364"/>
      <c r="C8" s="364"/>
      <c r="D8" s="364"/>
      <c r="E8" s="364"/>
      <c r="F8" s="365"/>
      <c r="G8" s="273"/>
    </row>
    <row r="9" spans="1:7" ht="30.6" customHeight="1" x14ac:dyDescent="0.25">
      <c r="A9" s="363" t="s">
        <v>264</v>
      </c>
      <c r="B9" s="364"/>
      <c r="C9" s="364"/>
      <c r="D9" s="364"/>
      <c r="E9" s="364"/>
      <c r="F9" s="365"/>
    </row>
    <row r="10" spans="1:7" ht="19.5" customHeight="1" thickBot="1" x14ac:dyDescent="0.3">
      <c r="A10" s="453" t="s">
        <v>173</v>
      </c>
      <c r="B10" s="454"/>
      <c r="C10" s="454"/>
      <c r="D10" s="454"/>
      <c r="E10" s="454"/>
      <c r="F10" s="455"/>
    </row>
    <row r="11" spans="1:7" ht="28.8" x14ac:dyDescent="0.25">
      <c r="A11" s="166"/>
      <c r="B11" s="167" t="s">
        <v>87</v>
      </c>
      <c r="C11" s="168" t="s">
        <v>199</v>
      </c>
      <c r="D11" s="167" t="s">
        <v>269</v>
      </c>
      <c r="E11" s="167" t="s">
        <v>188</v>
      </c>
      <c r="F11" s="176" t="s">
        <v>86</v>
      </c>
      <c r="G11" s="325" t="s">
        <v>253</v>
      </c>
    </row>
    <row r="12" spans="1:7" ht="54.6" customHeight="1" x14ac:dyDescent="0.25">
      <c r="A12" s="169" t="s">
        <v>256</v>
      </c>
      <c r="B12" s="192"/>
      <c r="C12" s="192"/>
      <c r="D12" s="327"/>
      <c r="E12" s="327"/>
      <c r="F12" s="326" t="str">
        <f>IF(ISERROR(C12/B12),"N/A",IF(D12&gt;B12,"Error: too many RECS entered",IF(OR(D12=0,D12=""),((C12/B12)*2204.62),((((B12-D12)*(C12/B12))+E12)/B12)*2204.62)))</f>
        <v>N/A</v>
      </c>
    </row>
    <row r="13" spans="1:7" ht="54.6" customHeight="1" x14ac:dyDescent="0.25">
      <c r="A13" s="169" t="s">
        <v>257</v>
      </c>
      <c r="B13" s="192"/>
      <c r="C13" s="192"/>
      <c r="D13" s="327"/>
      <c r="E13" s="327"/>
      <c r="F13" s="326" t="str">
        <f t="shared" ref="F13:F14" si="0">IF(ISERROR(C13/B13),"N/A",IF(D13&gt;B13,"Error: too many RECS entered",IF(OR(D13=0,D13=""),((C13/B13)*2204.62),((((B13-D13)*(C13/B13))+E13)/B13)*2204.62)))</f>
        <v>N/A</v>
      </c>
    </row>
    <row r="14" spans="1:7" ht="54.6" customHeight="1" x14ac:dyDescent="0.25">
      <c r="A14" s="169" t="s">
        <v>258</v>
      </c>
      <c r="B14" s="192"/>
      <c r="C14" s="192"/>
      <c r="D14" s="327"/>
      <c r="E14" s="327"/>
      <c r="F14" s="326" t="str">
        <f t="shared" si="0"/>
        <v>N/A</v>
      </c>
    </row>
    <row r="15" spans="1:7" ht="13.8" thickBot="1" x14ac:dyDescent="0.3">
      <c r="A15" s="432" t="s">
        <v>93</v>
      </c>
      <c r="B15" s="433"/>
      <c r="C15" s="433"/>
      <c r="D15" s="433"/>
      <c r="E15" s="433"/>
      <c r="F15" s="434"/>
    </row>
  </sheetData>
  <mergeCells count="11">
    <mergeCell ref="A15:F15"/>
    <mergeCell ref="A1:F1"/>
    <mergeCell ref="A2:F2"/>
    <mergeCell ref="A9:F9"/>
    <mergeCell ref="A10:F10"/>
    <mergeCell ref="A8:F8"/>
    <mergeCell ref="A3:F3"/>
    <mergeCell ref="A4:F4"/>
    <mergeCell ref="A5:F5"/>
    <mergeCell ref="A6:F6"/>
    <mergeCell ref="A7:F7"/>
  </mergeCells>
  <pageMargins left="0.7" right="0.7" top="0.75" bottom="0.75" header="0.3" footer="0.3"/>
  <pageSetup scale="57" orientation="portrait"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11E17-0E0A-4797-95AE-C74503715688}">
  <dimension ref="A1:G15"/>
  <sheetViews>
    <sheetView zoomScaleNormal="100" workbookViewId="0">
      <selection sqref="A1:F1"/>
    </sheetView>
  </sheetViews>
  <sheetFormatPr defaultColWidth="8.5546875" defaultRowHeight="13.2" x14ac:dyDescent="0.25"/>
  <cols>
    <col min="1" max="1" width="20.44140625" customWidth="1"/>
    <col min="2" max="2" width="26.109375" customWidth="1"/>
    <col min="3" max="3" width="29.88671875" customWidth="1"/>
    <col min="4" max="4" width="46.44140625" customWidth="1"/>
    <col min="5" max="5" width="15.44140625" customWidth="1"/>
    <col min="6" max="6" width="11.5546875" customWidth="1"/>
  </cols>
  <sheetData>
    <row r="1" spans="1:7" ht="39.9" customHeight="1" thickBot="1" x14ac:dyDescent="0.3">
      <c r="A1" s="435" t="s">
        <v>262</v>
      </c>
      <c r="B1" s="436"/>
      <c r="C1" s="436"/>
      <c r="D1" s="436"/>
      <c r="E1" s="436"/>
      <c r="F1" s="437"/>
    </row>
    <row r="2" spans="1:7" ht="39.9" customHeight="1" thickBot="1" x14ac:dyDescent="0.3">
      <c r="A2" s="536" t="s">
        <v>201</v>
      </c>
      <c r="B2" s="537"/>
      <c r="C2" s="537"/>
      <c r="D2" s="537"/>
      <c r="E2" s="537"/>
      <c r="F2" s="538"/>
    </row>
    <row r="3" spans="1:7" ht="30.9" customHeight="1" x14ac:dyDescent="0.25">
      <c r="A3" s="480" t="s">
        <v>190</v>
      </c>
      <c r="B3" s="481"/>
      <c r="C3" s="481"/>
      <c r="D3" s="481"/>
      <c r="E3" s="481"/>
      <c r="F3" s="482"/>
    </row>
    <row r="4" spans="1:7" ht="17.100000000000001" customHeight="1" x14ac:dyDescent="0.25">
      <c r="A4" s="363" t="s">
        <v>186</v>
      </c>
      <c r="B4" s="364"/>
      <c r="C4" s="364"/>
      <c r="D4" s="364"/>
      <c r="E4" s="364"/>
      <c r="F4" s="365"/>
    </row>
    <row r="5" spans="1:7" ht="27.9" customHeight="1" x14ac:dyDescent="0.25">
      <c r="A5" s="363" t="s">
        <v>195</v>
      </c>
      <c r="B5" s="364"/>
      <c r="C5" s="364"/>
      <c r="D5" s="364"/>
      <c r="E5" s="364"/>
      <c r="F5" s="365"/>
    </row>
    <row r="6" spans="1:7" ht="18.600000000000001" customHeight="1" x14ac:dyDescent="0.25">
      <c r="A6" s="363" t="s">
        <v>170</v>
      </c>
      <c r="B6" s="364"/>
      <c r="C6" s="364"/>
      <c r="D6" s="364"/>
      <c r="E6" s="364"/>
      <c r="F6" s="365"/>
    </row>
    <row r="7" spans="1:7" ht="23.1" customHeight="1" x14ac:dyDescent="0.25">
      <c r="A7" s="363" t="s">
        <v>196</v>
      </c>
      <c r="B7" s="364"/>
      <c r="C7" s="364"/>
      <c r="D7" s="364"/>
      <c r="E7" s="364"/>
      <c r="F7" s="365"/>
    </row>
    <row r="8" spans="1:7" ht="38.4" customHeight="1" x14ac:dyDescent="0.25">
      <c r="A8" s="363" t="s">
        <v>197</v>
      </c>
      <c r="B8" s="364"/>
      <c r="C8" s="364"/>
      <c r="D8" s="364"/>
      <c r="E8" s="364"/>
      <c r="F8" s="365"/>
      <c r="G8" s="273"/>
    </row>
    <row r="9" spans="1:7" ht="48.9" customHeight="1" x14ac:dyDescent="0.25">
      <c r="A9" s="363" t="s">
        <v>265</v>
      </c>
      <c r="B9" s="364"/>
      <c r="C9" s="364"/>
      <c r="D9" s="364"/>
      <c r="E9" s="364"/>
      <c r="F9" s="365"/>
    </row>
    <row r="10" spans="1:7" ht="30.9" customHeight="1" thickBot="1" x14ac:dyDescent="0.3">
      <c r="A10" s="453" t="s">
        <v>173</v>
      </c>
      <c r="B10" s="454"/>
      <c r="C10" s="454"/>
      <c r="D10" s="454"/>
      <c r="E10" s="454"/>
      <c r="F10" s="455"/>
    </row>
    <row r="11" spans="1:7" ht="42" x14ac:dyDescent="0.25">
      <c r="A11" s="166"/>
      <c r="B11" s="167" t="s">
        <v>87</v>
      </c>
      <c r="C11" s="168" t="s">
        <v>198</v>
      </c>
      <c r="D11" s="167" t="s">
        <v>269</v>
      </c>
      <c r="E11" s="167" t="s">
        <v>194</v>
      </c>
      <c r="F11" s="176" t="s">
        <v>86</v>
      </c>
    </row>
    <row r="12" spans="1:7" ht="52.5" customHeight="1" x14ac:dyDescent="0.25">
      <c r="A12" s="169" t="s">
        <v>261</v>
      </c>
      <c r="B12" s="192"/>
      <c r="C12" s="192"/>
      <c r="D12" s="327"/>
      <c r="E12" s="327"/>
      <c r="F12" s="326" t="str">
        <f>IF(ISERROR(C12/B12),"N/A",IF(D12&gt;B12,"Error: too many RECS entered",IF(OR(D12=0,D12=""),((C12/B12)*2204.62),((((B12-D12)*(C12/B12))+E12)/B12)*2204.62)))</f>
        <v>N/A</v>
      </c>
    </row>
    <row r="13" spans="1:7" ht="52.5" customHeight="1" x14ac:dyDescent="0.25">
      <c r="A13" s="169" t="s">
        <v>260</v>
      </c>
      <c r="B13" s="192"/>
      <c r="C13" s="192"/>
      <c r="D13" s="327"/>
      <c r="E13" s="327"/>
      <c r="F13" s="326" t="str">
        <f>IF(ISERROR(C13/B13),"N/A",IF(D13&gt;B13,"Error: too many RECS entered",IF(OR(D13=0,D13=""),((C13/B13)*2204.62),((((B13-D13)*(C13/B13))+E13)/B13)*2204.62)))</f>
        <v>N/A</v>
      </c>
    </row>
    <row r="14" spans="1:7" ht="52.5" customHeight="1" x14ac:dyDescent="0.25">
      <c r="A14" s="169" t="s">
        <v>259</v>
      </c>
      <c r="B14" s="192"/>
      <c r="C14" s="192"/>
      <c r="D14" s="327"/>
      <c r="E14" s="327"/>
      <c r="F14" s="326" t="str">
        <f t="shared" ref="F14" si="0">IF(ISERROR(C14/B14),"N/A",IF(D14&gt;B14,"Error: too many RECS entered",IF(OR(D14=0,D14=""),((C14/B14)*2204.62),((((B14-D14)*(C14/B14))+E14)/B14)*2204.62)))</f>
        <v>N/A</v>
      </c>
    </row>
    <row r="15" spans="1:7" ht="13.8" thickBot="1" x14ac:dyDescent="0.3">
      <c r="A15" s="432" t="s">
        <v>93</v>
      </c>
      <c r="B15" s="433"/>
      <c r="C15" s="433"/>
      <c r="D15" s="433"/>
      <c r="E15" s="433"/>
      <c r="F15" s="434"/>
    </row>
  </sheetData>
  <mergeCells count="11">
    <mergeCell ref="A1:F1"/>
    <mergeCell ref="A2:F2"/>
    <mergeCell ref="A15:F15"/>
    <mergeCell ref="A3:F3"/>
    <mergeCell ref="A4:F4"/>
    <mergeCell ref="A5:F5"/>
    <mergeCell ref="A6:F6"/>
    <mergeCell ref="A7:F7"/>
    <mergeCell ref="A8:F8"/>
    <mergeCell ref="A9:F9"/>
    <mergeCell ref="A10:F10"/>
  </mergeCells>
  <pageMargins left="0.7" right="0.7" top="0.75" bottom="0.75" header="0.3" footer="0.3"/>
  <pageSetup scale="58" orientation="portrait"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7"/>
  <sheetViews>
    <sheetView zoomScaleNormal="100" workbookViewId="0">
      <selection sqref="A1:H1"/>
    </sheetView>
  </sheetViews>
  <sheetFormatPr defaultColWidth="8.88671875" defaultRowHeight="13.2" x14ac:dyDescent="0.25"/>
  <cols>
    <col min="1" max="1" width="2.44140625" customWidth="1"/>
    <col min="2" max="2" width="59.5546875" customWidth="1"/>
    <col min="3" max="3" width="14.88671875" customWidth="1"/>
    <col min="4" max="5" width="11.88671875" customWidth="1"/>
    <col min="6" max="6" width="11.5546875" customWidth="1"/>
    <col min="7" max="7" width="12" customWidth="1"/>
  </cols>
  <sheetData>
    <row r="1" spans="1:11" ht="28.5" customHeight="1" thickBot="1" x14ac:dyDescent="0.3">
      <c r="A1" s="539" t="s">
        <v>12</v>
      </c>
      <c r="B1" s="540"/>
      <c r="C1" s="540"/>
      <c r="D1" s="540"/>
      <c r="E1" s="540"/>
      <c r="F1" s="540"/>
      <c r="G1" s="540"/>
      <c r="H1" s="541"/>
      <c r="I1" s="79"/>
      <c r="J1" s="79"/>
    </row>
    <row r="2" spans="1:11" ht="15.75" customHeight="1" thickTop="1" x14ac:dyDescent="0.25">
      <c r="A2" s="542"/>
      <c r="B2" s="543"/>
      <c r="C2" s="543"/>
      <c r="D2" s="543"/>
      <c r="E2" s="543"/>
      <c r="F2" s="543"/>
      <c r="G2" s="543"/>
      <c r="H2" s="544"/>
      <c r="I2" s="79"/>
      <c r="J2" s="79"/>
      <c r="K2" s="79"/>
    </row>
    <row r="3" spans="1:11" s="16" customFormat="1" ht="38.4" customHeight="1" thickBot="1" x14ac:dyDescent="0.3">
      <c r="A3" s="459" t="s">
        <v>160</v>
      </c>
      <c r="B3" s="377"/>
      <c r="C3" s="377"/>
      <c r="D3" s="377"/>
      <c r="E3" s="377"/>
      <c r="F3" s="377"/>
      <c r="G3" s="377"/>
      <c r="H3" s="378"/>
      <c r="I3" s="56"/>
      <c r="J3" s="56"/>
      <c r="K3" s="56"/>
    </row>
    <row r="4" spans="1:11" ht="14.25" customHeight="1" thickBot="1" x14ac:dyDescent="0.3">
      <c r="A4" s="545"/>
      <c r="B4" s="546"/>
      <c r="C4" s="546"/>
      <c r="D4" s="546"/>
      <c r="E4" s="546"/>
      <c r="F4" s="546"/>
      <c r="G4" s="546"/>
      <c r="H4" s="547"/>
      <c r="I4" s="79"/>
      <c r="J4" s="79"/>
      <c r="K4" s="79"/>
    </row>
    <row r="5" spans="1:11" s="30" customFormat="1" ht="30.6" customHeight="1" x14ac:dyDescent="0.25">
      <c r="A5" s="552" t="s">
        <v>70</v>
      </c>
      <c r="B5" s="553"/>
      <c r="C5" s="108" t="s">
        <v>13</v>
      </c>
      <c r="D5" s="109" t="s">
        <v>14</v>
      </c>
      <c r="E5" s="109" t="s">
        <v>266</v>
      </c>
      <c r="F5" s="109" t="s">
        <v>267</v>
      </c>
      <c r="G5" s="228"/>
      <c r="H5" s="229"/>
    </row>
    <row r="6" spans="1:11" s="30" customFormat="1" x14ac:dyDescent="0.25">
      <c r="A6" s="550" t="s">
        <v>55</v>
      </c>
      <c r="B6" s="551"/>
      <c r="C6" s="240">
        <f>SUM(C7:C12)</f>
        <v>0</v>
      </c>
      <c r="D6" s="241">
        <f>SUM(D7,D10:D12)</f>
        <v>0</v>
      </c>
      <c r="E6" s="241">
        <f>SUM(E7,E10:E12)</f>
        <v>0</v>
      </c>
      <c r="F6" s="241">
        <f>SUM(F7,F10:F12)</f>
        <v>0</v>
      </c>
      <c r="G6" s="228"/>
      <c r="H6" s="229"/>
      <c r="I6" s="37"/>
    </row>
    <row r="7" spans="1:11" s="30" customFormat="1" x14ac:dyDescent="0.25">
      <c r="A7" s="106"/>
      <c r="B7" s="57" t="s">
        <v>15</v>
      </c>
      <c r="C7" s="76">
        <v>0</v>
      </c>
      <c r="D7" s="110">
        <v>0</v>
      </c>
      <c r="E7" s="110">
        <v>0</v>
      </c>
      <c r="F7" s="110">
        <v>0</v>
      </c>
      <c r="G7" s="228"/>
      <c r="H7" s="229"/>
      <c r="I7" s="38"/>
    </row>
    <row r="8" spans="1:11" s="30" customFormat="1" x14ac:dyDescent="0.25">
      <c r="A8" s="107"/>
      <c r="B8" s="78" t="s">
        <v>16</v>
      </c>
      <c r="C8" s="76">
        <v>0</v>
      </c>
      <c r="D8" s="110">
        <v>0</v>
      </c>
      <c r="E8" s="110">
        <v>0</v>
      </c>
      <c r="F8" s="110">
        <v>0</v>
      </c>
      <c r="G8" s="228"/>
      <c r="H8" s="229"/>
      <c r="I8" s="38"/>
    </row>
    <row r="9" spans="1:11" s="30" customFormat="1" x14ac:dyDescent="0.25">
      <c r="A9" s="106"/>
      <c r="B9" s="57" t="s">
        <v>17</v>
      </c>
      <c r="C9" s="76">
        <v>0</v>
      </c>
      <c r="D9" s="110">
        <v>0</v>
      </c>
      <c r="E9" s="110">
        <v>0</v>
      </c>
      <c r="F9" s="110">
        <v>0</v>
      </c>
      <c r="G9" s="228"/>
      <c r="H9" s="229"/>
      <c r="I9" s="38"/>
    </row>
    <row r="10" spans="1:11" s="30" customFormat="1" x14ac:dyDescent="0.25">
      <c r="A10" s="107"/>
      <c r="B10" s="78" t="s">
        <v>18</v>
      </c>
      <c r="C10" s="76">
        <v>0</v>
      </c>
      <c r="D10" s="110">
        <v>0</v>
      </c>
      <c r="E10" s="110">
        <v>0</v>
      </c>
      <c r="F10" s="110">
        <v>0</v>
      </c>
      <c r="G10" s="228"/>
      <c r="H10" s="229"/>
      <c r="I10" s="38"/>
    </row>
    <row r="11" spans="1:11" s="30" customFormat="1" x14ac:dyDescent="0.25">
      <c r="A11" s="106"/>
      <c r="B11" s="57" t="s">
        <v>19</v>
      </c>
      <c r="C11" s="76">
        <v>0</v>
      </c>
      <c r="D11" s="110">
        <v>0</v>
      </c>
      <c r="E11" s="110">
        <v>0</v>
      </c>
      <c r="F11" s="110">
        <v>0</v>
      </c>
      <c r="G11" s="228"/>
      <c r="H11" s="229"/>
      <c r="I11" s="38"/>
    </row>
    <row r="12" spans="1:11" s="30" customFormat="1" x14ac:dyDescent="0.25">
      <c r="A12" s="107"/>
      <c r="B12" s="78" t="s">
        <v>20</v>
      </c>
      <c r="C12" s="76">
        <v>0</v>
      </c>
      <c r="D12" s="110">
        <v>0</v>
      </c>
      <c r="E12" s="110">
        <v>0</v>
      </c>
      <c r="F12" s="110">
        <v>0</v>
      </c>
      <c r="G12" s="228"/>
      <c r="H12" s="229"/>
      <c r="I12" s="38"/>
    </row>
    <row r="13" spans="1:11" s="30" customFormat="1" x14ac:dyDescent="0.25">
      <c r="A13" s="421" t="s">
        <v>11</v>
      </c>
      <c r="B13" s="554"/>
      <c r="C13" s="242">
        <f>SUM(C14:C20)</f>
        <v>0</v>
      </c>
      <c r="D13" s="241">
        <f>SUM(D14,D17:D20)</f>
        <v>0</v>
      </c>
      <c r="E13" s="241">
        <f>SUM(E14,E17:E20)</f>
        <v>0</v>
      </c>
      <c r="F13" s="241">
        <f>SUM(F14,F17:F20)</f>
        <v>0</v>
      </c>
      <c r="G13" s="228"/>
      <c r="H13" s="229"/>
      <c r="I13" s="37"/>
    </row>
    <row r="14" spans="1:11" s="30" customFormat="1" x14ac:dyDescent="0.25">
      <c r="A14" s="107"/>
      <c r="B14" s="78" t="s">
        <v>21</v>
      </c>
      <c r="C14" s="76">
        <v>0</v>
      </c>
      <c r="D14" s="110">
        <v>0</v>
      </c>
      <c r="E14" s="110">
        <v>0</v>
      </c>
      <c r="F14" s="110">
        <v>0</v>
      </c>
      <c r="G14" s="228"/>
      <c r="H14" s="229"/>
      <c r="I14" s="38"/>
    </row>
    <row r="15" spans="1:11" s="30" customFormat="1" x14ac:dyDescent="0.25">
      <c r="A15" s="106"/>
      <c r="B15" s="57" t="s">
        <v>22</v>
      </c>
      <c r="C15" s="76">
        <v>0</v>
      </c>
      <c r="D15" s="110">
        <v>0</v>
      </c>
      <c r="E15" s="110">
        <v>0</v>
      </c>
      <c r="F15" s="110">
        <v>0</v>
      </c>
      <c r="G15" s="228"/>
      <c r="H15" s="229"/>
      <c r="I15" s="38"/>
    </row>
    <row r="16" spans="1:11" s="30" customFormat="1" x14ac:dyDescent="0.25">
      <c r="A16" s="107"/>
      <c r="B16" s="78" t="s">
        <v>23</v>
      </c>
      <c r="C16" s="76">
        <v>0</v>
      </c>
      <c r="D16" s="110">
        <v>0</v>
      </c>
      <c r="E16" s="110">
        <v>0</v>
      </c>
      <c r="F16" s="110">
        <v>0</v>
      </c>
      <c r="G16" s="228"/>
      <c r="H16" s="229"/>
      <c r="I16" s="38"/>
    </row>
    <row r="17" spans="1:11" s="30" customFormat="1" x14ac:dyDescent="0.25">
      <c r="A17" s="106"/>
      <c r="B17" s="57" t="s">
        <v>24</v>
      </c>
      <c r="C17" s="76">
        <v>0</v>
      </c>
      <c r="D17" s="110">
        <v>0</v>
      </c>
      <c r="E17" s="110">
        <v>0</v>
      </c>
      <c r="F17" s="110">
        <v>0</v>
      </c>
      <c r="G17" s="228"/>
      <c r="H17" s="229"/>
      <c r="I17" s="38"/>
    </row>
    <row r="18" spans="1:11" s="30" customFormat="1" x14ac:dyDescent="0.25">
      <c r="A18" s="107"/>
      <c r="B18" s="78" t="s">
        <v>25</v>
      </c>
      <c r="C18" s="76">
        <v>0</v>
      </c>
      <c r="D18" s="110">
        <v>0</v>
      </c>
      <c r="E18" s="110">
        <v>0</v>
      </c>
      <c r="F18" s="110">
        <v>0</v>
      </c>
      <c r="G18" s="228"/>
      <c r="H18" s="229"/>
      <c r="I18" s="38"/>
    </row>
    <row r="19" spans="1:11" s="30" customFormat="1" x14ac:dyDescent="0.25">
      <c r="A19" s="106"/>
      <c r="B19" s="57" t="s">
        <v>26</v>
      </c>
      <c r="C19" s="76">
        <v>0</v>
      </c>
      <c r="D19" s="110">
        <v>0</v>
      </c>
      <c r="E19" s="110">
        <v>0</v>
      </c>
      <c r="F19" s="110">
        <v>0</v>
      </c>
      <c r="G19" s="228"/>
      <c r="H19" s="229"/>
      <c r="I19" s="38"/>
    </row>
    <row r="20" spans="1:11" s="30" customFormat="1" x14ac:dyDescent="0.25">
      <c r="A20" s="107"/>
      <c r="B20" s="78" t="s">
        <v>27</v>
      </c>
      <c r="C20" s="76">
        <v>0</v>
      </c>
      <c r="D20" s="110">
        <v>0</v>
      </c>
      <c r="E20" s="110">
        <v>0</v>
      </c>
      <c r="F20" s="110">
        <v>0</v>
      </c>
      <c r="G20" s="162"/>
      <c r="H20" s="230"/>
      <c r="I20" s="162"/>
      <c r="J20" s="162"/>
      <c r="K20" s="162"/>
    </row>
    <row r="21" spans="1:11" s="30" customFormat="1" x14ac:dyDescent="0.25">
      <c r="A21" s="421" t="s">
        <v>59</v>
      </c>
      <c r="B21" s="554"/>
      <c r="C21" s="242">
        <f t="shared" ref="C21:D23" si="0">C7+C14</f>
        <v>0</v>
      </c>
      <c r="D21" s="241">
        <f t="shared" ref="D21:F22" si="1">D7+D14</f>
        <v>0</v>
      </c>
      <c r="E21" s="241">
        <f t="shared" si="1"/>
        <v>0</v>
      </c>
      <c r="F21" s="241">
        <f t="shared" si="1"/>
        <v>0</v>
      </c>
      <c r="G21" s="162"/>
      <c r="H21" s="230"/>
      <c r="I21" s="162"/>
      <c r="J21" s="162"/>
      <c r="K21" s="162"/>
    </row>
    <row r="22" spans="1:11" s="30" customFormat="1" x14ac:dyDescent="0.25">
      <c r="A22" s="550" t="s">
        <v>58</v>
      </c>
      <c r="B22" s="551"/>
      <c r="C22" s="242">
        <f t="shared" si="0"/>
        <v>0</v>
      </c>
      <c r="D22" s="241">
        <f t="shared" si="1"/>
        <v>0</v>
      </c>
      <c r="E22" s="241">
        <f t="shared" si="1"/>
        <v>0</v>
      </c>
      <c r="F22" s="241">
        <f t="shared" si="1"/>
        <v>0</v>
      </c>
      <c r="G22" s="162"/>
      <c r="H22" s="230"/>
      <c r="I22" s="162"/>
      <c r="J22" s="162"/>
      <c r="K22" s="162"/>
    </row>
    <row r="23" spans="1:11" s="30" customFormat="1" x14ac:dyDescent="0.25">
      <c r="A23" s="421" t="s">
        <v>57</v>
      </c>
      <c r="B23" s="554"/>
      <c r="C23" s="242">
        <f t="shared" si="0"/>
        <v>0</v>
      </c>
      <c r="D23" s="241">
        <f t="shared" si="0"/>
        <v>0</v>
      </c>
      <c r="E23" s="241">
        <f t="shared" ref="E23:F23" si="2">E9+E16</f>
        <v>0</v>
      </c>
      <c r="F23" s="241">
        <f t="shared" si="2"/>
        <v>0</v>
      </c>
      <c r="H23" s="216"/>
    </row>
    <row r="24" spans="1:11" s="30" customFormat="1" x14ac:dyDescent="0.25">
      <c r="A24" s="550" t="s">
        <v>56</v>
      </c>
      <c r="B24" s="551"/>
      <c r="C24" s="242">
        <f>C10+C11+C12+C17+C18+C19+C20</f>
        <v>0</v>
      </c>
      <c r="D24" s="241">
        <f>D10+D11+D12+D17+D18+D19+D20</f>
        <v>0</v>
      </c>
      <c r="E24" s="241">
        <f>E10+E11+E12+E17+E18+E19+E20</f>
        <v>0</v>
      </c>
      <c r="F24" s="241">
        <f>F10+F11+F12+F17+F18+F19+F20</f>
        <v>0</v>
      </c>
      <c r="H24" s="216"/>
    </row>
    <row r="25" spans="1:11" s="30" customFormat="1" x14ac:dyDescent="0.25">
      <c r="A25" s="557" t="s">
        <v>156</v>
      </c>
      <c r="B25" s="558"/>
      <c r="C25" s="243">
        <f>SUM(C21:C24)</f>
        <v>0</v>
      </c>
      <c r="D25" s="244">
        <f>D22</f>
        <v>0</v>
      </c>
      <c r="E25" s="241" t="s">
        <v>268</v>
      </c>
      <c r="F25" s="241" t="s">
        <v>268</v>
      </c>
      <c r="H25" s="216"/>
    </row>
    <row r="26" spans="1:11" s="30" customFormat="1" x14ac:dyDescent="0.25">
      <c r="A26" s="555" t="s">
        <v>155</v>
      </c>
      <c r="B26" s="556"/>
      <c r="C26" s="245">
        <f>SUM(C21:C24)</f>
        <v>0</v>
      </c>
      <c r="D26" s="246">
        <f>D21+D23+D24</f>
        <v>0</v>
      </c>
      <c r="E26" s="246">
        <f>SUM(E21:E24)</f>
        <v>0</v>
      </c>
      <c r="F26" s="246">
        <f>SUM(F21:F24)</f>
        <v>0</v>
      </c>
      <c r="H26" s="216"/>
    </row>
    <row r="27" spans="1:11" s="30" customFormat="1" x14ac:dyDescent="0.25">
      <c r="A27" s="548" t="s">
        <v>71</v>
      </c>
      <c r="B27" s="549"/>
      <c r="C27" s="77">
        <v>0</v>
      </c>
      <c r="D27" s="111">
        <v>0</v>
      </c>
      <c r="E27" s="111">
        <v>0</v>
      </c>
      <c r="F27" s="111">
        <v>0</v>
      </c>
      <c r="H27" s="216"/>
    </row>
    <row r="28" spans="1:11" s="30" customFormat="1" ht="47.25" customHeight="1" thickBot="1" x14ac:dyDescent="0.3">
      <c r="A28" s="231" t="s">
        <v>72</v>
      </c>
      <c r="B28" s="231"/>
      <c r="C28" s="231"/>
      <c r="D28" s="231"/>
      <c r="E28" s="231"/>
      <c r="F28" s="231"/>
      <c r="G28" s="231"/>
      <c r="H28" s="232"/>
    </row>
    <row r="29" spans="1:11" s="30" customFormat="1" ht="12.75" customHeight="1" x14ac:dyDescent="0.25">
      <c r="I29" s="15"/>
      <c r="J29" s="15"/>
      <c r="K29" s="15"/>
    </row>
    <row r="30" spans="1:11" s="30" customFormat="1" x14ac:dyDescent="0.25">
      <c r="I30" s="15"/>
      <c r="J30" s="15"/>
      <c r="K30" s="15"/>
    </row>
    <row r="31" spans="1:11" s="30" customFormat="1" x14ac:dyDescent="0.25">
      <c r="I31" s="15"/>
      <c r="J31" s="15"/>
      <c r="K31" s="15"/>
    </row>
    <row r="32" spans="1:11" x14ac:dyDescent="0.25">
      <c r="A32" s="30"/>
      <c r="B32" s="30"/>
      <c r="C32" s="30"/>
      <c r="D32" s="30"/>
      <c r="E32" s="30"/>
      <c r="F32" s="30"/>
      <c r="G32" s="30"/>
      <c r="H32" s="30"/>
    </row>
    <row r="33" spans="1:8" x14ac:dyDescent="0.25">
      <c r="A33" s="30"/>
      <c r="B33" s="30"/>
      <c r="C33" s="30"/>
      <c r="D33" s="30"/>
      <c r="E33" s="30"/>
      <c r="F33" s="30"/>
      <c r="G33" s="30"/>
      <c r="H33" s="30"/>
    </row>
    <row r="34" spans="1:8" x14ac:dyDescent="0.25">
      <c r="A34" s="30"/>
      <c r="B34" s="30"/>
      <c r="C34" s="30"/>
      <c r="D34" s="30"/>
      <c r="E34" s="30"/>
      <c r="F34" s="30"/>
      <c r="G34" s="30"/>
      <c r="H34" s="30"/>
    </row>
    <row r="35" spans="1:8" x14ac:dyDescent="0.25">
      <c r="A35" s="30"/>
      <c r="B35" s="30"/>
      <c r="C35" s="30"/>
      <c r="D35" s="30"/>
      <c r="E35" s="30"/>
      <c r="F35" s="30"/>
      <c r="G35" s="30"/>
      <c r="H35" s="30"/>
    </row>
    <row r="36" spans="1:8" x14ac:dyDescent="0.25">
      <c r="A36" s="30"/>
      <c r="B36" s="30"/>
      <c r="C36" s="30"/>
      <c r="D36" s="30"/>
      <c r="E36" s="30"/>
      <c r="F36" s="30"/>
      <c r="G36" s="30"/>
      <c r="H36" s="30"/>
    </row>
    <row r="37" spans="1:8" x14ac:dyDescent="0.25">
      <c r="A37" s="30"/>
      <c r="B37" s="30"/>
      <c r="C37" s="30"/>
      <c r="D37" s="30"/>
      <c r="E37" s="30"/>
      <c r="F37" s="30"/>
      <c r="G37" s="30"/>
      <c r="H37" s="30"/>
    </row>
  </sheetData>
  <mergeCells count="14">
    <mergeCell ref="A3:H3"/>
    <mergeCell ref="A1:H1"/>
    <mergeCell ref="A2:H2"/>
    <mergeCell ref="A4:H4"/>
    <mergeCell ref="A27:B27"/>
    <mergeCell ref="A6:B6"/>
    <mergeCell ref="A5:B5"/>
    <mergeCell ref="A13:B13"/>
    <mergeCell ref="A26:B26"/>
    <mergeCell ref="A21:B21"/>
    <mergeCell ref="A22:B22"/>
    <mergeCell ref="A23:B23"/>
    <mergeCell ref="A24:B24"/>
    <mergeCell ref="A25:B25"/>
  </mergeCells>
  <phoneticPr fontId="37" type="noConversion"/>
  <pageMargins left="0.7" right="0.7" top="0.75" bottom="0.75" header="0.3" footer="0.3"/>
  <pageSetup scale="95"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Reporting Instructions</vt:lpstr>
      <vt:lpstr>Generation Metrics</vt:lpstr>
      <vt:lpstr>CO2 Deliveries Metrics</vt:lpstr>
      <vt:lpstr>CO2 Deliveries Detail Page</vt:lpstr>
      <vt:lpstr>Optional CH4 Deliveries Metrics</vt:lpstr>
      <vt:lpstr>Optional N2O Deliveries Metrics</vt:lpstr>
      <vt:lpstr>Additional Optional Information</vt:lpstr>
      <vt:lpstr>'Additional Optional Information'!Print_Area</vt:lpstr>
      <vt:lpstr>'CO2 Deliveries Detail Page'!Print_Area</vt:lpstr>
      <vt:lpstr>'CO2 Deliveries Metrics'!Print_Area</vt:lpstr>
      <vt:lpstr>'Generation Metrics'!Print_Area</vt:lpstr>
      <vt:lpstr>'Optional CH4 Deliveries Metrics'!Print_Area</vt:lpstr>
      <vt:lpstr>'Optional N2O Deliveries Metrics'!Print_Area</vt:lpstr>
      <vt:lpstr>'Reporting Instructions'!Print_Area</vt:lpstr>
      <vt:lpstr>'Generation Metrics'!Print_Titles</vt:lpstr>
    </vt:vector>
  </TitlesOfParts>
  <Company>California Climate Registry Action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Tornek</dc:creator>
  <cp:lastModifiedBy>Ryan Cassutt</cp:lastModifiedBy>
  <cp:lastPrinted>2020-10-29T03:53:41Z</cp:lastPrinted>
  <dcterms:created xsi:type="dcterms:W3CDTF">2007-04-26T20:10:09Z</dcterms:created>
  <dcterms:modified xsi:type="dcterms:W3CDTF">2022-11-21T22:52:33Z</dcterms:modified>
</cp:coreProperties>
</file>